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<sst xmlns="http://schemas.openxmlformats.org/spreadsheetml/2006/main" count="420" uniqueCount="154">
  <si>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</si>
  <si>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</si>
  <si>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</si>
  <si>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</si>
  <si>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</si>
  <si>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</si>
  <si>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</si>
  <si>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</si>
  <si>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</si>
  <si>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</si>
  <si>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</si>
  <si>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</si>
  <si>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</si>
  <si>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</si>
  <si>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</si>
  <si>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</si>
  <si>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</si>
  <si>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</si>
  <si>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</si>
  <si>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</si>
  <si>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</si>
  <si>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</si>
  <si>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</si>
  <si>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</si>
  <si>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</si>
  <si>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</si>
  <si>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</si>
  <si>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</si>
  <si>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</si>
  <si>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</si>
  <si>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</si>
  <si>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</si>
  <si>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</si>
  <si>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</si>
  <si>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</si>
  <si>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</si>
  <si>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</si>
  <si>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</si>
  <si>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</si>
  <si>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</si>
  <si>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</si>
  <si>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</si>
  <si>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</si>
  <si>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</si>
  <si>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</si>
  <si>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</si>
  <si>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</si>
  <si>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</si>
  <si>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</si>
  <si>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</si>
  <si>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</si>
  <si>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</si>
  <si>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</si>
  <si>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</si>
  <si>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</si>
  <si>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</si>
  <si>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</si>
  <si>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</si>
  <si>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</si>
  <si>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</si>
  <si>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</si>
  <si>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</si>
  <si>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</si>
  <si>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</si>
  <si>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</si>
  <si>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</si>
  <si>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</si>
  <si>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</si>
  <si>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</si>
  <si>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</si>
  <si>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</si>
  <si>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</si>
  <si>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</si>
  <si>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</si>
  <si>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</si>
  <si>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</si>
  <si>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</si>
  <si>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</si>
  <si>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</si>
  <si>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</si>
  <si>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</si>
  <si>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</si>
  <si>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</si>
  <si>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</si>
  <si>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</si>
  <si>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</si>
  <si>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</si>
  <si>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</si>
  <si>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</si>
  <si>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</si>
  <si>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</si>
  <si>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</si>
  <si>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</si>
  <si>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</si>
  <si>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</si>
  <si>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</si>
  <si>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</si>
  <si>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</si>
  <si>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</si>
  <si>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</si>
  <si>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</si>
  <si>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</si>
  <si>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</si>
  <si>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</si>
  <si>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</si>
  <si>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</si>
  <si>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</si>
  <si>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</si>
  <si>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</si>
  <si>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</si>
  <si>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</si>
  <si>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</si>
  <si>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</si>
  <si>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</si>
  <si>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</si>
  <si>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</si>
  <si>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</si>
  <si>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</si>
  <si>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</si>
  <si>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</si>
  <si>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</si>
  <si>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</si>
  <si>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</si>
  <si>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</si>
  <si>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</si>
  <si>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</si>
  <si>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</si>
  <si>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</si>
  <si>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</si>
  <si>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</si>
  <si>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</si>
  <si>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</si>
  <si>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</si>
  <si>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</si>
  <si>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</si>
  <si>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</si>
  <si>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</si>
  <si>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</si>
  <si>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</si>
  <si>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</si>
  <si>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</si>
  <si>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</si>
  <si>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</si>
  <si>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</si>
  <si>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TAOTAO</t>
  </si>
  <si>
    <t>ZHONGNENG</t>
  </si>
  <si>
    <t>FIRST REGISTRATIONS of NEW* MC, TOP 10 BRANDS JUNUARY-NOVEMBER 2020</t>
  </si>
  <si>
    <t>FIRST REGISTRATIONS MP, TOP 10 BRANDS JUNUARY-NOVEMBER 2020</t>
  </si>
  <si>
    <t>NOVEMBER</t>
  </si>
  <si>
    <t>January - November</t>
  </si>
  <si>
    <t>pozostałe marki</t>
  </si>
  <si>
    <t>RAZEM 1-10</t>
  </si>
  <si>
    <t>POZOSTAŁE MARKI</t>
  </si>
  <si>
    <t>RAZEM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</si>
</sst>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2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6"/>
          <c:w val="0.824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55628746"/>
        <c:axId val="30896667"/>
      </c:barChart>
      <c:catAx>
        <c:axId val="5562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96667"/>
        <c:crosses val="autoZero"/>
        <c:auto val="1"/>
        <c:lblOffset val="100"/>
        <c:tickLblSkip val="1"/>
        <c:noMultiLvlLbl val="0"/>
      </c:catAx>
      <c:valAx>
        <c:axId val="308966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287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Jan-Nov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10415014"/>
        <c:axId val="26626263"/>
      </c:barChart>
      <c:catAx>
        <c:axId val="10415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26263"/>
        <c:crosses val="autoZero"/>
        <c:auto val="1"/>
        <c:lblOffset val="100"/>
        <c:tickLblSkip val="1"/>
        <c:noMultiLvlLbl val="0"/>
      </c:catAx>
      <c:valAx>
        <c:axId val="266262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50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38309776"/>
        <c:axId val="9243665"/>
      </c:barChart>
      <c:catAx>
        <c:axId val="3830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43665"/>
        <c:crossesAt val="0"/>
        <c:auto val="1"/>
        <c:lblOffset val="100"/>
        <c:tickLblSkip val="1"/>
        <c:noMultiLvlLbl val="0"/>
      </c:catAx>
      <c:valAx>
        <c:axId val="924366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097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"/>
          <c:w val="0.7322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16084122"/>
        <c:axId val="10539371"/>
      </c:barChart>
      <c:catAx>
        <c:axId val="16084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39371"/>
        <c:crosses val="autoZero"/>
        <c:auto val="1"/>
        <c:lblOffset val="100"/>
        <c:tickLblSkip val="1"/>
        <c:noMultiLvlLbl val="0"/>
      </c:catAx>
      <c:valAx>
        <c:axId val="105393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841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I-XI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325"/>
          <c:w val="0.73775"/>
          <c:h val="0.83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27745476"/>
        <c:axId val="48382693"/>
      </c:barChart>
      <c:catAx>
        <c:axId val="27745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2693"/>
        <c:crosses val="autoZero"/>
        <c:auto val="1"/>
        <c:lblOffset val="100"/>
        <c:tickLblSkip val="1"/>
        <c:noMultiLvlLbl val="0"/>
      </c:catAx>
      <c:valAx>
        <c:axId val="4838269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45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I-XI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32791054"/>
        <c:axId val="26684031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32791054"/>
        <c:axId val="26684031"/>
      </c:lineChart>
      <c:catAx>
        <c:axId val="3279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84031"/>
        <c:crosses val="autoZero"/>
        <c:auto val="1"/>
        <c:lblOffset val="100"/>
        <c:tickLblSkip val="1"/>
        <c:noMultiLvlLbl val="0"/>
      </c:catAx>
      <c:valAx>
        <c:axId val="266840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10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38829688"/>
        <c:axId val="13922873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38829688"/>
        <c:axId val="13922873"/>
      </c:lineChart>
      <c:catAx>
        <c:axId val="38829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22873"/>
        <c:crosses val="autoZero"/>
        <c:auto val="1"/>
        <c:lblOffset val="100"/>
        <c:tickLblSkip val="1"/>
        <c:noMultiLvlLbl val="0"/>
      </c:catAx>
      <c:valAx>
        <c:axId val="139228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296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I-XI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125"/>
          <c:w val="0.79925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9634548"/>
        <c:axId val="19602069"/>
      </c:barChart>
      <c:catAx>
        <c:axId val="963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02069"/>
        <c:crosses val="autoZero"/>
        <c:auto val="1"/>
        <c:lblOffset val="100"/>
        <c:tickLblSkip val="1"/>
        <c:noMultiLvlLbl val="0"/>
      </c:catAx>
      <c:valAx>
        <c:axId val="1960206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345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I-XI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"/>
          <c:w val="0.73225"/>
          <c:h val="0.78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42200894"/>
        <c:axId val="44263727"/>
      </c:barChart>
      <c:catAx>
        <c:axId val="4220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63727"/>
        <c:crosses val="autoZero"/>
        <c:auto val="1"/>
        <c:lblOffset val="100"/>
        <c:tickLblSkip val="1"/>
        <c:noMultiLvlLbl val="0"/>
      </c:catAx>
      <c:valAx>
        <c:axId val="442637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008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I-XI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325"/>
          <c:w val="0.752"/>
          <c:h val="0.83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62829224"/>
        <c:axId val="28592105"/>
      </c:barChart>
      <c:catAx>
        <c:axId val="6282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92105"/>
        <c:crosses val="autoZero"/>
        <c:auto val="1"/>
        <c:lblOffset val="100"/>
        <c:tickLblSkip val="1"/>
        <c:noMultiLvlLbl val="0"/>
      </c:catAx>
      <c:valAx>
        <c:axId val="2859210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292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I-XI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56002354"/>
        <c:axId val="34259139"/>
      </c:barChart>
      <c:catAx>
        <c:axId val="5600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59139"/>
        <c:crosses val="autoZero"/>
        <c:auto val="1"/>
        <c:lblOffset val="100"/>
        <c:tickLblSkip val="1"/>
        <c:noMultiLvlLbl val="0"/>
      </c:catAx>
      <c:valAx>
        <c:axId val="342591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02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39896796"/>
        <c:axId val="23526845"/>
      </c:barChart>
      <c:catAx>
        <c:axId val="3989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26845"/>
        <c:crossesAt val="0"/>
        <c:auto val="1"/>
        <c:lblOffset val="100"/>
        <c:tickLblSkip val="1"/>
        <c:noMultiLvlLbl val="0"/>
      </c:catAx>
      <c:valAx>
        <c:axId val="2352684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967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Jan-Nov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6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2" t="s">
        <v>78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98</v>
      </c>
      <c r="C7" s="62" t="s">
        <v>99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100</v>
      </c>
      <c r="C9" s="63" t="s">
        <v>101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102</v>
      </c>
      <c r="C11" s="63" t="s">
        <v>103</v>
      </c>
      <c r="D11" s="10"/>
    </row>
    <row r="12" ht="12.75">
      <c r="B12" s="149"/>
    </row>
    <row r="13" spans="2:17" ht="12.75">
      <c r="B13" s="150" t="s">
        <v>94</v>
      </c>
      <c r="C13" s="62" t="s">
        <v>146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104</v>
      </c>
      <c r="C15" s="63" t="s">
        <v>105</v>
      </c>
      <c r="D15" s="12"/>
    </row>
    <row r="16" ht="12.75">
      <c r="B16" s="149"/>
    </row>
    <row r="17" spans="2:3" ht="12.75">
      <c r="B17" s="151" t="s">
        <v>95</v>
      </c>
      <c r="C17" s="62" t="s">
        <v>147</v>
      </c>
    </row>
    <row r="18" ht="12.75">
      <c r="B18" s="149"/>
    </row>
    <row r="19" spans="2:3" ht="12.75">
      <c r="B19" s="151" t="s">
        <v>106</v>
      </c>
      <c r="C19" s="62" t="s">
        <v>107</v>
      </c>
    </row>
    <row r="20" ht="12.75">
      <c r="B20" s="149"/>
    </row>
    <row r="21" spans="2:3" ht="12.75">
      <c r="B21" s="151" t="s">
        <v>96</v>
      </c>
      <c r="C21" s="62" t="s">
        <v>97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108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>
        <v>10900</v>
      </c>
      <c r="G3" s="3">
        <v>11202</v>
      </c>
      <c r="H3" s="3">
        <v>10817</v>
      </c>
      <c r="I3" s="3">
        <v>7916</v>
      </c>
      <c r="J3" s="3">
        <v>6299</v>
      </c>
      <c r="K3" s="3">
        <v>4519</v>
      </c>
      <c r="L3" s="3">
        <v>3401</v>
      </c>
      <c r="M3" s="7"/>
      <c r="N3" s="3">
        <v>76219</v>
      </c>
      <c r="O3" s="97">
        <v>0.7597209070520807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>
        <v>3018</v>
      </c>
      <c r="G4" s="163">
        <v>3507</v>
      </c>
      <c r="H4" s="163">
        <v>3651</v>
      </c>
      <c r="I4" s="163">
        <v>3146</v>
      </c>
      <c r="J4" s="163">
        <v>2505</v>
      </c>
      <c r="K4" s="163">
        <v>1623</v>
      </c>
      <c r="L4" s="163">
        <v>1572</v>
      </c>
      <c r="M4" s="164"/>
      <c r="N4" s="3">
        <v>24106</v>
      </c>
      <c r="O4" s="97">
        <v>0.24027909294791927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112</v>
      </c>
      <c r="B5" s="9">
        <v>5703</v>
      </c>
      <c r="C5" s="9">
        <v>7029</v>
      </c>
      <c r="D5" s="9">
        <v>6374</v>
      </c>
      <c r="E5" s="9">
        <v>7143</v>
      </c>
      <c r="F5" s="9">
        <v>13918</v>
      </c>
      <c r="G5" s="9">
        <v>14709</v>
      </c>
      <c r="H5" s="9">
        <v>14468</v>
      </c>
      <c r="I5" s="9">
        <v>11062</v>
      </c>
      <c r="J5" s="9">
        <v>8804</v>
      </c>
      <c r="K5" s="9">
        <v>6142</v>
      </c>
      <c r="L5" s="9">
        <v>4973</v>
      </c>
      <c r="M5" s="9"/>
      <c r="N5" s="9">
        <v>100325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113</v>
      </c>
      <c r="B6" s="211">
        <v>0.21963216424294263</v>
      </c>
      <c r="C6" s="211">
        <v>0.23250920568122035</v>
      </c>
      <c r="D6" s="211">
        <v>-0.0931853748755157</v>
      </c>
      <c r="E6" s="211">
        <v>0.12064637590210237</v>
      </c>
      <c r="F6" s="211">
        <v>0.9484810303793925</v>
      </c>
      <c r="G6" s="211">
        <v>0.056832878287110145</v>
      </c>
      <c r="H6" s="211">
        <v>-0.01638452648038613</v>
      </c>
      <c r="I6" s="211">
        <v>-0.23541609068288638</v>
      </c>
      <c r="J6" s="211">
        <v>-0.20412222021334303</v>
      </c>
      <c r="K6" s="211">
        <v>-0.30236256247160387</v>
      </c>
      <c r="L6" s="211">
        <v>-0.19032888309996743</v>
      </c>
      <c r="M6" s="211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114</v>
      </c>
      <c r="B7" s="212">
        <v>0.8504218040233615</v>
      </c>
      <c r="C7" s="212">
        <v>0.0892608089260809</v>
      </c>
      <c r="D7" s="212">
        <v>-0.48848407029933394</v>
      </c>
      <c r="E7" s="212">
        <v>-0.5725569983842977</v>
      </c>
      <c r="F7" s="212">
        <v>0.028600990318527808</v>
      </c>
      <c r="G7" s="212">
        <v>0.10270634980133453</v>
      </c>
      <c r="H7" s="212">
        <v>0.026026522941635433</v>
      </c>
      <c r="I7" s="212">
        <v>-0.007803390438604341</v>
      </c>
      <c r="J7" s="212">
        <v>0.14130152968628473</v>
      </c>
      <c r="K7" s="212">
        <v>-0.008875262223656644</v>
      </c>
      <c r="L7" s="212">
        <v>0.1739848914069877</v>
      </c>
      <c r="M7" s="212"/>
      <c r="N7" s="212">
        <v>-0.07936755556371244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5" t="s">
        <v>6</v>
      </c>
      <c r="B9" s="227" t="s">
        <v>148</v>
      </c>
      <c r="C9" s="228"/>
      <c r="D9" s="229" t="s">
        <v>34</v>
      </c>
      <c r="E9" s="231" t="s">
        <v>23</v>
      </c>
      <c r="F9" s="232"/>
      <c r="G9" s="229" t="s">
        <v>34</v>
      </c>
    </row>
    <row r="10" spans="1:34" s="5" customFormat="1" ht="26.25" customHeight="1">
      <c r="A10" s="226"/>
      <c r="B10" s="45">
        <v>2020</v>
      </c>
      <c r="C10" s="45">
        <v>2019</v>
      </c>
      <c r="D10" s="230"/>
      <c r="E10" s="45">
        <f>B10</f>
        <v>2020</v>
      </c>
      <c r="F10" s="45">
        <f>C10</f>
        <v>2019</v>
      </c>
      <c r="G10" s="230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1">
        <v>3401</v>
      </c>
      <c r="C11" s="191">
        <v>3240</v>
      </c>
      <c r="D11" s="192">
        <v>0.04969135802469138</v>
      </c>
      <c r="E11" s="191">
        <v>76219</v>
      </c>
      <c r="F11" s="193">
        <v>81295</v>
      </c>
      <c r="G11" s="192">
        <v>-0.062439264407405104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1">
        <v>1572</v>
      </c>
      <c r="C12" s="191">
        <v>996</v>
      </c>
      <c r="D12" s="192">
        <v>0.5783132530120483</v>
      </c>
      <c r="E12" s="191">
        <v>24106</v>
      </c>
      <c r="F12" s="193">
        <v>27679</v>
      </c>
      <c r="G12" s="192">
        <v>-0.1290870334910943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1">
        <v>4973</v>
      </c>
      <c r="C13" s="191">
        <v>4236</v>
      </c>
      <c r="D13" s="192">
        <v>0.1739848914069877</v>
      </c>
      <c r="E13" s="191">
        <v>100325</v>
      </c>
      <c r="F13" s="191">
        <v>108974</v>
      </c>
      <c r="G13" s="192">
        <v>-0.07936755556371244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109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>
        <v>2729</v>
      </c>
      <c r="G3" s="3">
        <v>2949</v>
      </c>
      <c r="H3" s="3">
        <v>3027</v>
      </c>
      <c r="I3" s="3">
        <v>2057</v>
      </c>
      <c r="J3" s="3">
        <v>1528</v>
      </c>
      <c r="K3" s="3">
        <v>1113</v>
      </c>
      <c r="L3" s="3">
        <v>999</v>
      </c>
      <c r="M3" s="7"/>
      <c r="N3" s="3">
        <v>19153</v>
      </c>
      <c r="O3" s="97">
        <v>0.5559813056982786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>
        <v>1953</v>
      </c>
      <c r="G4" s="163">
        <v>2303</v>
      </c>
      <c r="H4" s="163">
        <v>2338</v>
      </c>
      <c r="I4" s="163">
        <v>1964</v>
      </c>
      <c r="J4" s="163">
        <v>1552</v>
      </c>
      <c r="K4" s="163">
        <v>952</v>
      </c>
      <c r="L4" s="163">
        <v>1104</v>
      </c>
      <c r="M4" s="164"/>
      <c r="N4" s="3">
        <v>15296</v>
      </c>
      <c r="O4" s="97">
        <v>0.44401869430172136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112</v>
      </c>
      <c r="B5" s="9">
        <v>1347</v>
      </c>
      <c r="C5" s="9">
        <v>1953</v>
      </c>
      <c r="D5" s="9">
        <v>2157</v>
      </c>
      <c r="E5" s="9">
        <v>2424</v>
      </c>
      <c r="F5" s="9">
        <v>4682</v>
      </c>
      <c r="G5" s="9">
        <v>5252</v>
      </c>
      <c r="H5" s="9">
        <v>5365</v>
      </c>
      <c r="I5" s="9">
        <v>4021</v>
      </c>
      <c r="J5" s="9">
        <v>3080</v>
      </c>
      <c r="K5" s="9">
        <v>2065</v>
      </c>
      <c r="L5" s="9">
        <v>2103</v>
      </c>
      <c r="M5" s="9"/>
      <c r="N5" s="9">
        <v>34449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113</v>
      </c>
      <c r="B6" s="211">
        <v>-0.03991446899501072</v>
      </c>
      <c r="C6" s="211">
        <v>0.44988864142538976</v>
      </c>
      <c r="D6" s="211">
        <v>0.10445468509984646</v>
      </c>
      <c r="E6" s="211">
        <v>0.12378303198887353</v>
      </c>
      <c r="F6" s="211">
        <v>0.9315181518151816</v>
      </c>
      <c r="G6" s="211">
        <v>0.12174284493806065</v>
      </c>
      <c r="H6" s="211">
        <v>0.02151561309977157</v>
      </c>
      <c r="I6" s="211">
        <v>-0.25051258154706435</v>
      </c>
      <c r="J6" s="211">
        <v>-0.23402138771449887</v>
      </c>
      <c r="K6" s="211">
        <v>-0.3295454545454546</v>
      </c>
      <c r="L6" s="211">
        <v>0.0184019370460049</v>
      </c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114</v>
      </c>
      <c r="B7" s="212">
        <v>0.6386861313868613</v>
      </c>
      <c r="C7" s="212">
        <v>0.15153301886792447</v>
      </c>
      <c r="D7" s="212">
        <v>-0.4640993788819876</v>
      </c>
      <c r="E7" s="212">
        <v>-0.5752584545295252</v>
      </c>
      <c r="F7" s="212">
        <v>-0.03741776315789469</v>
      </c>
      <c r="G7" s="212">
        <v>0.07139942880456962</v>
      </c>
      <c r="H7" s="212">
        <v>0.04723794651571356</v>
      </c>
      <c r="I7" s="212">
        <v>0.007516913054372409</v>
      </c>
      <c r="J7" s="212">
        <v>0.1887302199922809</v>
      </c>
      <c r="K7" s="212">
        <v>0.06718346253229979</v>
      </c>
      <c r="L7" s="212">
        <v>0.7308641975308643</v>
      </c>
      <c r="M7" s="212"/>
      <c r="N7" s="212">
        <v>-0.06568848146239592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5" t="s">
        <v>6</v>
      </c>
      <c r="B9" s="227" t="str">
        <f>'R_PTW 2020vs2019'!B9:C9</f>
        <v>NOVEMBER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'R_PTW 2020vs2019'!B10</f>
        <v>2020</v>
      </c>
      <c r="C10" s="45">
        <f>'R_PTW 2020vs2019'!C10</f>
        <v>2019</v>
      </c>
      <c r="D10" s="230"/>
      <c r="E10" s="45">
        <f>'R_PTW 2020vs2019'!E10</f>
        <v>2020</v>
      </c>
      <c r="F10" s="45">
        <f>'R_PTW 2020vs2019'!F10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1">
        <v>999</v>
      </c>
      <c r="C11" s="191">
        <v>617</v>
      </c>
      <c r="D11" s="192">
        <v>0.619124797406807</v>
      </c>
      <c r="E11" s="191">
        <v>19153</v>
      </c>
      <c r="F11" s="193">
        <v>18362</v>
      </c>
      <c r="G11" s="192">
        <v>0.04307809606796642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1">
        <v>1104</v>
      </c>
      <c r="C12" s="191">
        <v>598</v>
      </c>
      <c r="D12" s="192">
        <v>0.8461538461538463</v>
      </c>
      <c r="E12" s="191">
        <v>15296</v>
      </c>
      <c r="F12" s="193">
        <v>18509</v>
      </c>
      <c r="G12" s="192">
        <v>-0.17359122589010756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1">
        <v>2103</v>
      </c>
      <c r="C13" s="191">
        <v>1215</v>
      </c>
      <c r="D13" s="192">
        <v>0.7308641975308643</v>
      </c>
      <c r="E13" s="191">
        <v>34449</v>
      </c>
      <c r="F13" s="191">
        <v>36871</v>
      </c>
      <c r="G13" s="192">
        <v>-0.06568848146239592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116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>
        <v>2729</v>
      </c>
      <c r="G9" s="9">
        <v>2949</v>
      </c>
      <c r="H9" s="9">
        <v>3027</v>
      </c>
      <c r="I9" s="9">
        <v>2057</v>
      </c>
      <c r="J9" s="9">
        <v>1528</v>
      </c>
      <c r="K9" s="9">
        <v>1113</v>
      </c>
      <c r="L9" s="9">
        <v>999</v>
      </c>
      <c r="M9" s="9"/>
      <c r="N9" s="85">
        <v>19153</v>
      </c>
      <c r="O9" s="86"/>
    </row>
    <row r="10" spans="1:14" ht="12.75">
      <c r="A10" s="143" t="s">
        <v>110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>
        <v>0.0990737011679419</v>
      </c>
      <c r="G10" s="152">
        <v>0.2282382340691378</v>
      </c>
      <c r="H10" s="152">
        <v>0.2946963216424294</v>
      </c>
      <c r="I10" s="152">
        <v>0.16149068322981375</v>
      </c>
      <c r="J10" s="152">
        <v>0.24836601307189543</v>
      </c>
      <c r="K10" s="152">
        <v>0.2633371169125993</v>
      </c>
      <c r="L10" s="152">
        <v>0.619124797406807</v>
      </c>
      <c r="M10" s="152"/>
      <c r="N10" s="152">
        <v>0.04307809606796642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5" t="s">
        <v>6</v>
      </c>
      <c r="B12" s="227" t="str">
        <f>'R_PTW NEW 2020vs2019'!B9:C9</f>
        <v>NOVEMBER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'R_PTW NEW 2020vs2019'!B10</f>
        <v>2020</v>
      </c>
      <c r="C13" s="45">
        <f>'R_PTW NEW 2020vs2019'!C10</f>
        <v>2019</v>
      </c>
      <c r="D13" s="230"/>
      <c r="E13" s="45">
        <f>'R_PTW NEW 2020vs2019'!E10</f>
        <v>2020</v>
      </c>
      <c r="F13" s="45">
        <f>'R_PTW NEW 2020vs2019'!F10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999</v>
      </c>
      <c r="C14" s="166">
        <v>617</v>
      </c>
      <c r="D14" s="167">
        <v>0.619124797406807</v>
      </c>
      <c r="E14" s="166">
        <v>19153</v>
      </c>
      <c r="F14" s="168">
        <v>18362</v>
      </c>
      <c r="G14" s="167">
        <v>0.04307809606796642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1" t="s">
        <v>117</v>
      </c>
      <c r="C2" s="251"/>
      <c r="D2" s="251"/>
      <c r="E2" s="251"/>
      <c r="F2" s="251"/>
      <c r="G2" s="251"/>
      <c r="H2" s="251"/>
      <c r="I2" s="101"/>
      <c r="J2" s="251" t="s">
        <v>118</v>
      </c>
      <c r="K2" s="251"/>
      <c r="L2" s="251"/>
      <c r="M2" s="251"/>
      <c r="N2" s="251"/>
      <c r="O2" s="251"/>
      <c r="P2" s="251"/>
      <c r="R2" s="251" t="s">
        <v>119</v>
      </c>
      <c r="S2" s="251"/>
      <c r="T2" s="251"/>
      <c r="U2" s="251"/>
      <c r="V2" s="251"/>
      <c r="W2" s="251"/>
      <c r="X2" s="251"/>
    </row>
    <row r="3" spans="2:24" ht="15" customHeight="1">
      <c r="B3" s="252" t="s">
        <v>56</v>
      </c>
      <c r="C3" s="254" t="s">
        <v>57</v>
      </c>
      <c r="D3" s="240" t="s">
        <v>149</v>
      </c>
      <c r="E3" s="241"/>
      <c r="F3" s="241"/>
      <c r="G3" s="241"/>
      <c r="H3" s="242"/>
      <c r="I3" s="103"/>
      <c r="J3" s="258" t="s">
        <v>58</v>
      </c>
      <c r="K3" s="254" t="s">
        <v>81</v>
      </c>
      <c r="L3" s="240" t="str">
        <f>D3</f>
        <v>January - November</v>
      </c>
      <c r="M3" s="241"/>
      <c r="N3" s="241"/>
      <c r="O3" s="241"/>
      <c r="P3" s="242"/>
      <c r="R3" s="252" t="s">
        <v>47</v>
      </c>
      <c r="S3" s="254" t="s">
        <v>57</v>
      </c>
      <c r="T3" s="240" t="str">
        <f>L3</f>
        <v>January - November</v>
      </c>
      <c r="U3" s="241"/>
      <c r="V3" s="241"/>
      <c r="W3" s="241"/>
      <c r="X3" s="242"/>
    </row>
    <row r="4" spans="2:24" ht="15" customHeight="1">
      <c r="B4" s="253"/>
      <c r="C4" s="255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59"/>
      <c r="K4" s="261"/>
      <c r="L4" s="246">
        <v>2020</v>
      </c>
      <c r="M4" s="256">
        <v>2019</v>
      </c>
      <c r="N4" s="248" t="s">
        <v>61</v>
      </c>
      <c r="O4" s="248" t="s">
        <v>120</v>
      </c>
      <c r="P4" s="248" t="s">
        <v>85</v>
      </c>
      <c r="R4" s="263"/>
      <c r="S4" s="261"/>
      <c r="T4" s="246">
        <v>2020</v>
      </c>
      <c r="U4" s="256">
        <v>2019</v>
      </c>
      <c r="V4" s="248" t="s">
        <v>61</v>
      </c>
      <c r="W4" s="248" t="s">
        <v>120</v>
      </c>
      <c r="X4" s="248" t="s">
        <v>85</v>
      </c>
    </row>
    <row r="5" spans="2:24" ht="12.75">
      <c r="B5" s="175">
        <v>1</v>
      </c>
      <c r="C5" s="176" t="s">
        <v>27</v>
      </c>
      <c r="D5" s="177">
        <v>2342</v>
      </c>
      <c r="E5" s="178">
        <v>0.12227849423066882</v>
      </c>
      <c r="F5" s="177">
        <v>2115</v>
      </c>
      <c r="G5" s="179">
        <v>0.115183531205751</v>
      </c>
      <c r="H5" s="169">
        <v>0.10732860520094567</v>
      </c>
      <c r="I5" s="109"/>
      <c r="J5" s="260"/>
      <c r="K5" s="262"/>
      <c r="L5" s="247"/>
      <c r="M5" s="257"/>
      <c r="N5" s="247"/>
      <c r="O5" s="247"/>
      <c r="P5" s="247"/>
      <c r="R5" s="253"/>
      <c r="S5" s="262"/>
      <c r="T5" s="247"/>
      <c r="U5" s="257"/>
      <c r="V5" s="247"/>
      <c r="W5" s="247"/>
      <c r="X5" s="247"/>
    </row>
    <row r="6" spans="2:24" ht="15">
      <c r="B6" s="180">
        <v>2</v>
      </c>
      <c r="C6" s="181" t="s">
        <v>26</v>
      </c>
      <c r="D6" s="182">
        <v>2236</v>
      </c>
      <c r="E6" s="183">
        <v>0.11674411319375555</v>
      </c>
      <c r="F6" s="182">
        <v>2138</v>
      </c>
      <c r="G6" s="184">
        <v>0.11643611806992703</v>
      </c>
      <c r="H6" s="170">
        <v>0.04583723105706272</v>
      </c>
      <c r="I6" s="109"/>
      <c r="J6" s="110" t="s">
        <v>136</v>
      </c>
      <c r="K6" s="197" t="s">
        <v>28</v>
      </c>
      <c r="L6" s="215">
        <v>1984</v>
      </c>
      <c r="M6" s="144">
        <v>1498</v>
      </c>
      <c r="N6" s="198">
        <v>0.32443257676902526</v>
      </c>
      <c r="O6" s="199"/>
      <c r="P6" s="199"/>
      <c r="R6" s="110" t="s">
        <v>48</v>
      </c>
      <c r="S6" s="197" t="s">
        <v>27</v>
      </c>
      <c r="T6" s="215">
        <v>916</v>
      </c>
      <c r="U6" s="144">
        <v>843</v>
      </c>
      <c r="V6" s="198">
        <v>0.08659549228944252</v>
      </c>
      <c r="W6" s="199"/>
      <c r="X6" s="199"/>
    </row>
    <row r="7" spans="2:24" ht="15">
      <c r="B7" s="180">
        <v>3</v>
      </c>
      <c r="C7" s="181" t="s">
        <v>28</v>
      </c>
      <c r="D7" s="182">
        <v>1984</v>
      </c>
      <c r="E7" s="183">
        <v>0.1035869054456221</v>
      </c>
      <c r="F7" s="182">
        <v>1499</v>
      </c>
      <c r="G7" s="184">
        <v>0.08163598736521076</v>
      </c>
      <c r="H7" s="170">
        <v>0.3235490326884589</v>
      </c>
      <c r="I7" s="109"/>
      <c r="J7" s="111"/>
      <c r="K7" s="200" t="s">
        <v>46</v>
      </c>
      <c r="L7" s="201">
        <v>1452</v>
      </c>
      <c r="M7" s="145">
        <v>1940</v>
      </c>
      <c r="N7" s="202">
        <v>-0.2515463917525773</v>
      </c>
      <c r="O7" s="153"/>
      <c r="P7" s="153"/>
      <c r="R7" s="111"/>
      <c r="S7" s="200" t="s">
        <v>26</v>
      </c>
      <c r="T7" s="201">
        <v>662</v>
      </c>
      <c r="U7" s="145">
        <v>756</v>
      </c>
      <c r="V7" s="202">
        <v>-0.1243386243386243</v>
      </c>
      <c r="W7" s="153"/>
      <c r="X7" s="153"/>
    </row>
    <row r="8" spans="2:24" ht="15">
      <c r="B8" s="180">
        <v>4</v>
      </c>
      <c r="C8" s="181" t="s">
        <v>0</v>
      </c>
      <c r="D8" s="182">
        <v>1686</v>
      </c>
      <c r="E8" s="183">
        <v>0.08802798517203571</v>
      </c>
      <c r="F8" s="182">
        <v>1671</v>
      </c>
      <c r="G8" s="184">
        <v>0.09100315869730966</v>
      </c>
      <c r="H8" s="170">
        <v>0.008976660682226134</v>
      </c>
      <c r="I8" s="109"/>
      <c r="J8" s="111"/>
      <c r="K8" s="200" t="s">
        <v>27</v>
      </c>
      <c r="L8" s="201">
        <v>1022</v>
      </c>
      <c r="M8" s="145">
        <v>952</v>
      </c>
      <c r="N8" s="202">
        <v>0.07352941176470584</v>
      </c>
      <c r="O8" s="153"/>
      <c r="P8" s="153"/>
      <c r="R8" s="111"/>
      <c r="S8" s="200" t="s">
        <v>93</v>
      </c>
      <c r="T8" s="201">
        <v>405</v>
      </c>
      <c r="U8" s="145">
        <v>371</v>
      </c>
      <c r="V8" s="202">
        <v>0.09164420485175206</v>
      </c>
      <c r="W8" s="153"/>
      <c r="X8" s="153"/>
    </row>
    <row r="9" spans="2:24" ht="12.75">
      <c r="B9" s="180">
        <v>5</v>
      </c>
      <c r="C9" s="181" t="s">
        <v>46</v>
      </c>
      <c r="D9" s="182">
        <v>1452</v>
      </c>
      <c r="E9" s="183">
        <v>0.07581057797734037</v>
      </c>
      <c r="F9" s="182">
        <v>2007</v>
      </c>
      <c r="G9" s="216">
        <v>0.10930181897396797</v>
      </c>
      <c r="H9" s="170">
        <v>-0.27653213751868455</v>
      </c>
      <c r="I9" s="109"/>
      <c r="J9" s="110"/>
      <c r="K9" s="110" t="s">
        <v>150</v>
      </c>
      <c r="L9" s="110">
        <v>5220</v>
      </c>
      <c r="M9" s="110">
        <v>5285</v>
      </c>
      <c r="N9" s="203">
        <v>-0.012298959318826852</v>
      </c>
      <c r="O9" s="153"/>
      <c r="P9" s="153"/>
      <c r="R9" s="110"/>
      <c r="S9" s="110" t="s">
        <v>150</v>
      </c>
      <c r="T9" s="110">
        <v>1728</v>
      </c>
      <c r="U9" s="110">
        <v>1954</v>
      </c>
      <c r="V9" s="203">
        <v>-0.1156601842374616</v>
      </c>
      <c r="W9" s="153"/>
      <c r="X9" s="153"/>
    </row>
    <row r="10" spans="2:24" ht="12.75">
      <c r="B10" s="180">
        <v>6</v>
      </c>
      <c r="C10" s="181" t="s">
        <v>33</v>
      </c>
      <c r="D10" s="182">
        <v>1098</v>
      </c>
      <c r="E10" s="183">
        <v>0.05732783375972433</v>
      </c>
      <c r="F10" s="182">
        <v>808</v>
      </c>
      <c r="G10" s="216">
        <v>0.04400392114148786</v>
      </c>
      <c r="H10" s="170">
        <v>0.358910891089109</v>
      </c>
      <c r="I10" s="109"/>
      <c r="J10" s="112" t="s">
        <v>136</v>
      </c>
      <c r="K10" s="113"/>
      <c r="L10" s="173">
        <v>9678</v>
      </c>
      <c r="M10" s="173">
        <v>9675</v>
      </c>
      <c r="N10" s="114">
        <v>0.00031007751937983663</v>
      </c>
      <c r="O10" s="133">
        <v>0.5052994308985538</v>
      </c>
      <c r="P10" s="133">
        <v>0.5269033874305631</v>
      </c>
      <c r="R10" s="112" t="s">
        <v>67</v>
      </c>
      <c r="S10" s="113"/>
      <c r="T10" s="173">
        <v>3711</v>
      </c>
      <c r="U10" s="173">
        <v>3924</v>
      </c>
      <c r="V10" s="114">
        <v>-0.05428134556574926</v>
      </c>
      <c r="W10" s="133">
        <v>0.19375554743382237</v>
      </c>
      <c r="X10" s="133">
        <v>0.21370221108811677</v>
      </c>
    </row>
    <row r="11" spans="2:24" ht="15">
      <c r="B11" s="180">
        <v>7</v>
      </c>
      <c r="C11" s="181" t="s">
        <v>77</v>
      </c>
      <c r="D11" s="182">
        <v>889</v>
      </c>
      <c r="E11" s="183">
        <v>0.046415705111470786</v>
      </c>
      <c r="F11" s="182">
        <v>849</v>
      </c>
      <c r="G11" s="184">
        <v>0.04623679337762771</v>
      </c>
      <c r="H11" s="170">
        <v>0.04711425206124842</v>
      </c>
      <c r="I11" s="109"/>
      <c r="J11" s="110" t="s">
        <v>138</v>
      </c>
      <c r="K11" s="218" t="s">
        <v>33</v>
      </c>
      <c r="L11" s="207">
        <v>133</v>
      </c>
      <c r="M11" s="208">
        <v>81</v>
      </c>
      <c r="N11" s="198">
        <v>0.6419753086419753</v>
      </c>
      <c r="O11" s="199"/>
      <c r="P11" s="199"/>
      <c r="R11" s="110" t="s">
        <v>49</v>
      </c>
      <c r="S11" s="197" t="s">
        <v>28</v>
      </c>
      <c r="T11" s="215">
        <v>970</v>
      </c>
      <c r="U11" s="144">
        <v>666</v>
      </c>
      <c r="V11" s="198">
        <v>0.4564564564564564</v>
      </c>
      <c r="W11" s="199"/>
      <c r="X11" s="199"/>
    </row>
    <row r="12" spans="2:24" ht="15">
      <c r="B12" s="180">
        <v>8</v>
      </c>
      <c r="C12" s="181" t="s">
        <v>29</v>
      </c>
      <c r="D12" s="182">
        <v>763</v>
      </c>
      <c r="E12" s="183">
        <v>0.03983710123740406</v>
      </c>
      <c r="F12" s="182">
        <v>806</v>
      </c>
      <c r="G12" s="184">
        <v>0.043895000544602984</v>
      </c>
      <c r="H12" s="170">
        <v>-0.053349875930521096</v>
      </c>
      <c r="I12" s="109"/>
      <c r="J12" s="111"/>
      <c r="K12" s="219" t="s">
        <v>27</v>
      </c>
      <c r="L12" s="209">
        <v>118</v>
      </c>
      <c r="M12" s="210">
        <v>81</v>
      </c>
      <c r="N12" s="202">
        <v>0.45679012345679015</v>
      </c>
      <c r="O12" s="153"/>
      <c r="P12" s="153"/>
      <c r="R12" s="111"/>
      <c r="S12" s="200" t="s">
        <v>32</v>
      </c>
      <c r="T12" s="201">
        <v>254</v>
      </c>
      <c r="U12" s="145">
        <v>261</v>
      </c>
      <c r="V12" s="202">
        <v>-0.026819923371647514</v>
      </c>
      <c r="W12" s="153"/>
      <c r="X12" s="153"/>
    </row>
    <row r="13" spans="2:24" ht="15">
      <c r="B13" s="180">
        <v>9</v>
      </c>
      <c r="C13" s="181" t="s">
        <v>142</v>
      </c>
      <c r="D13" s="182">
        <v>632</v>
      </c>
      <c r="E13" s="183">
        <v>0.03299744165404898</v>
      </c>
      <c r="F13" s="182">
        <v>446</v>
      </c>
      <c r="G13" s="184">
        <v>0.024289293105326216</v>
      </c>
      <c r="H13" s="170">
        <v>0.4170403587443947</v>
      </c>
      <c r="I13" s="109"/>
      <c r="J13" s="111"/>
      <c r="K13" s="219" t="s">
        <v>76</v>
      </c>
      <c r="L13" s="209">
        <v>80</v>
      </c>
      <c r="M13" s="210">
        <v>67</v>
      </c>
      <c r="N13" s="202">
        <v>0.19402985074626855</v>
      </c>
      <c r="O13" s="153"/>
      <c r="P13" s="153"/>
      <c r="R13" s="111"/>
      <c r="S13" s="200" t="s">
        <v>46</v>
      </c>
      <c r="T13" s="201">
        <v>178</v>
      </c>
      <c r="U13" s="145">
        <v>419</v>
      </c>
      <c r="V13" s="202">
        <v>-0.5751789976133652</v>
      </c>
      <c r="W13" s="153"/>
      <c r="X13" s="153"/>
    </row>
    <row r="14" spans="2:24" ht="12.75">
      <c r="B14" s="185">
        <v>10</v>
      </c>
      <c r="C14" s="186" t="s">
        <v>31</v>
      </c>
      <c r="D14" s="187">
        <v>608</v>
      </c>
      <c r="E14" s="188">
        <v>0.031744374249464836</v>
      </c>
      <c r="F14" s="187">
        <v>486</v>
      </c>
      <c r="G14" s="189">
        <v>0.026467705043023634</v>
      </c>
      <c r="H14" s="190">
        <v>0.2510288065843622</v>
      </c>
      <c r="I14" s="109"/>
      <c r="J14" s="115"/>
      <c r="K14" s="110" t="s">
        <v>150</v>
      </c>
      <c r="L14" s="110">
        <v>146</v>
      </c>
      <c r="M14" s="110">
        <v>170</v>
      </c>
      <c r="N14" s="203">
        <v>-0.14117647058823535</v>
      </c>
      <c r="O14" s="153"/>
      <c r="P14" s="153"/>
      <c r="R14" s="115"/>
      <c r="S14" s="110" t="s">
        <v>150</v>
      </c>
      <c r="T14" s="110">
        <v>523</v>
      </c>
      <c r="U14" s="110">
        <v>395</v>
      </c>
      <c r="V14" s="203">
        <v>0.32405063291139236</v>
      </c>
      <c r="W14" s="153"/>
      <c r="X14" s="153"/>
    </row>
    <row r="15" spans="2:24" ht="12.75">
      <c r="B15" s="249" t="s">
        <v>65</v>
      </c>
      <c r="C15" s="250"/>
      <c r="D15" s="116">
        <v>13690</v>
      </c>
      <c r="E15" s="117">
        <v>0.7147705320315354</v>
      </c>
      <c r="F15" s="116">
        <v>12825</v>
      </c>
      <c r="G15" s="117">
        <v>0.6984533275242348</v>
      </c>
      <c r="H15" s="119">
        <v>0.0674463937621832</v>
      </c>
      <c r="I15" s="109"/>
      <c r="J15" s="112" t="s">
        <v>138</v>
      </c>
      <c r="K15" s="113"/>
      <c r="L15" s="173">
        <v>477</v>
      </c>
      <c r="M15" s="173">
        <v>399</v>
      </c>
      <c r="N15" s="114">
        <v>0.19548872180451138</v>
      </c>
      <c r="O15" s="133">
        <v>0.02490471466610975</v>
      </c>
      <c r="P15" s="133">
        <v>0.02172965907853175</v>
      </c>
      <c r="R15" s="112" t="s">
        <v>68</v>
      </c>
      <c r="S15" s="113"/>
      <c r="T15" s="173">
        <v>1925</v>
      </c>
      <c r="U15" s="173">
        <v>1741</v>
      </c>
      <c r="V15" s="114">
        <v>0.10568638713383116</v>
      </c>
      <c r="W15" s="133">
        <v>0.10050644807601943</v>
      </c>
      <c r="X15" s="133">
        <v>0.09481537958828014</v>
      </c>
    </row>
    <row r="16" spans="2:24" ht="15">
      <c r="B16" s="243" t="s">
        <v>66</v>
      </c>
      <c r="C16" s="243"/>
      <c r="D16" s="118">
        <v>5463</v>
      </c>
      <c r="E16" s="117">
        <v>0.2852294679684645</v>
      </c>
      <c r="F16" s="118">
        <v>5537</v>
      </c>
      <c r="G16" s="117">
        <v>0.30154667247576517</v>
      </c>
      <c r="H16" s="120">
        <v>-0.01336463789055442</v>
      </c>
      <c r="I16" s="109"/>
      <c r="J16" s="110" t="s">
        <v>139</v>
      </c>
      <c r="K16" s="197" t="s">
        <v>33</v>
      </c>
      <c r="L16" s="215">
        <v>420</v>
      </c>
      <c r="M16" s="144">
        <v>339</v>
      </c>
      <c r="N16" s="198">
        <v>0.23893805309734506</v>
      </c>
      <c r="O16" s="199"/>
      <c r="P16" s="199"/>
      <c r="R16" s="110" t="s">
        <v>50</v>
      </c>
      <c r="S16" s="197" t="s">
        <v>46</v>
      </c>
      <c r="T16" s="215">
        <v>1260</v>
      </c>
      <c r="U16" s="144">
        <v>1410</v>
      </c>
      <c r="V16" s="198">
        <v>-0.1063829787234043</v>
      </c>
      <c r="W16" s="199"/>
      <c r="X16" s="199"/>
    </row>
    <row r="17" spans="2:24" ht="15">
      <c r="B17" s="244" t="s">
        <v>64</v>
      </c>
      <c r="C17" s="244"/>
      <c r="D17" s="158">
        <v>19153</v>
      </c>
      <c r="E17" s="171">
        <v>1</v>
      </c>
      <c r="F17" s="158">
        <v>18362</v>
      </c>
      <c r="G17" s="172">
        <v>1.0000000000000002</v>
      </c>
      <c r="H17" s="157">
        <v>0.04307809606796642</v>
      </c>
      <c r="I17" s="109"/>
      <c r="J17" s="111"/>
      <c r="K17" s="200" t="s">
        <v>27</v>
      </c>
      <c r="L17" s="201">
        <v>348</v>
      </c>
      <c r="M17" s="145">
        <v>325</v>
      </c>
      <c r="N17" s="202">
        <v>0.0707692307692307</v>
      </c>
      <c r="O17" s="153"/>
      <c r="P17" s="153"/>
      <c r="R17" s="111"/>
      <c r="S17" s="200" t="s">
        <v>26</v>
      </c>
      <c r="T17" s="201">
        <v>710</v>
      </c>
      <c r="U17" s="145">
        <v>718</v>
      </c>
      <c r="V17" s="202">
        <v>-0.011142061281337101</v>
      </c>
      <c r="W17" s="153"/>
      <c r="X17" s="153"/>
    </row>
    <row r="18" spans="2:24" ht="15">
      <c r="B18" s="245" t="s">
        <v>80</v>
      </c>
      <c r="C18" s="245"/>
      <c r="D18" s="245"/>
      <c r="E18" s="245"/>
      <c r="F18" s="245"/>
      <c r="G18" s="245"/>
      <c r="H18" s="245"/>
      <c r="I18" s="109"/>
      <c r="J18" s="111"/>
      <c r="K18" s="200" t="s">
        <v>142</v>
      </c>
      <c r="L18" s="201">
        <v>312</v>
      </c>
      <c r="M18" s="145">
        <v>213</v>
      </c>
      <c r="N18" s="202">
        <v>0.46478873239436624</v>
      </c>
      <c r="O18" s="153"/>
      <c r="P18" s="153"/>
      <c r="R18" s="111"/>
      <c r="S18" s="200" t="s">
        <v>28</v>
      </c>
      <c r="T18" s="201">
        <v>554</v>
      </c>
      <c r="U18" s="145">
        <v>555</v>
      </c>
      <c r="V18" s="202">
        <v>-0.0018018018018017834</v>
      </c>
      <c r="W18" s="153"/>
      <c r="X18" s="153"/>
    </row>
    <row r="19" spans="2:24" ht="12.75" customHeight="1">
      <c r="B19" s="237" t="s">
        <v>43</v>
      </c>
      <c r="C19" s="237"/>
      <c r="D19" s="237"/>
      <c r="E19" s="237"/>
      <c r="F19" s="237"/>
      <c r="G19" s="237"/>
      <c r="H19" s="237"/>
      <c r="I19" s="109"/>
      <c r="J19" s="115"/>
      <c r="K19" s="146" t="s">
        <v>150</v>
      </c>
      <c r="L19" s="110">
        <v>1173</v>
      </c>
      <c r="M19" s="110">
        <v>1315</v>
      </c>
      <c r="N19" s="203">
        <v>-0.10798479087452473</v>
      </c>
      <c r="O19" s="153"/>
      <c r="P19" s="153"/>
      <c r="R19" s="115"/>
      <c r="S19" s="146" t="s">
        <v>150</v>
      </c>
      <c r="T19" s="110">
        <v>4271</v>
      </c>
      <c r="U19" s="110">
        <v>4113</v>
      </c>
      <c r="V19" s="203">
        <v>0.038414782397276914</v>
      </c>
      <c r="W19" s="153"/>
      <c r="X19" s="153"/>
    </row>
    <row r="20" spans="2:24" ht="12.75">
      <c r="B20" s="237"/>
      <c r="C20" s="237"/>
      <c r="D20" s="237"/>
      <c r="E20" s="237"/>
      <c r="F20" s="237"/>
      <c r="G20" s="237"/>
      <c r="H20" s="237"/>
      <c r="I20" s="109"/>
      <c r="J20" s="121" t="s">
        <v>139</v>
      </c>
      <c r="K20" s="122"/>
      <c r="L20" s="173">
        <v>2253</v>
      </c>
      <c r="M20" s="173">
        <v>2192</v>
      </c>
      <c r="N20" s="114">
        <v>0.027828467153284686</v>
      </c>
      <c r="O20" s="133">
        <v>0.11763170260533598</v>
      </c>
      <c r="P20" s="133">
        <v>0.11937697418581854</v>
      </c>
      <c r="R20" s="112" t="s">
        <v>69</v>
      </c>
      <c r="S20" s="123"/>
      <c r="T20" s="173">
        <v>6795</v>
      </c>
      <c r="U20" s="173">
        <v>6796</v>
      </c>
      <c r="V20" s="114">
        <v>-0.0001471453796351163</v>
      </c>
      <c r="W20" s="133">
        <v>0.35477470892288415</v>
      </c>
      <c r="X20" s="133">
        <v>0.3701121882147914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140</v>
      </c>
      <c r="K21" s="197" t="s">
        <v>26</v>
      </c>
      <c r="L21" s="215">
        <v>765</v>
      </c>
      <c r="M21" s="144">
        <v>551</v>
      </c>
      <c r="N21" s="198">
        <v>0.3883847549909256</v>
      </c>
      <c r="O21" s="199"/>
      <c r="P21" s="199"/>
      <c r="R21" s="111" t="s">
        <v>51</v>
      </c>
      <c r="S21" s="197" t="s">
        <v>31</v>
      </c>
      <c r="T21" s="215">
        <v>56</v>
      </c>
      <c r="U21" s="144">
        <v>57</v>
      </c>
      <c r="V21" s="198">
        <v>-0.01754385964912286</v>
      </c>
      <c r="W21" s="199"/>
      <c r="X21" s="199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0" t="s">
        <v>27</v>
      </c>
      <c r="L22" s="201">
        <v>409</v>
      </c>
      <c r="M22" s="145">
        <v>350</v>
      </c>
      <c r="N22" s="202">
        <v>0.1685714285714286</v>
      </c>
      <c r="O22" s="153"/>
      <c r="P22" s="153"/>
      <c r="R22" s="111"/>
      <c r="S22" s="200" t="s">
        <v>0</v>
      </c>
      <c r="T22" s="201">
        <v>36</v>
      </c>
      <c r="U22" s="145">
        <v>10</v>
      </c>
      <c r="V22" s="202">
        <v>2.6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0" t="s">
        <v>29</v>
      </c>
      <c r="L23" s="201">
        <v>340</v>
      </c>
      <c r="M23" s="145">
        <v>301</v>
      </c>
      <c r="N23" s="202">
        <v>0.12956810631229243</v>
      </c>
      <c r="O23" s="153"/>
      <c r="P23" s="153"/>
      <c r="R23" s="111"/>
      <c r="S23" s="200" t="s">
        <v>26</v>
      </c>
      <c r="T23" s="206">
        <v>31</v>
      </c>
      <c r="U23" s="145">
        <v>17</v>
      </c>
      <c r="V23" s="202">
        <v>0.8235294117647058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150</v>
      </c>
      <c r="L24" s="110">
        <v>475</v>
      </c>
      <c r="M24" s="110">
        <v>440</v>
      </c>
      <c r="N24" s="203">
        <v>0.07954545454545459</v>
      </c>
      <c r="O24" s="153"/>
      <c r="P24" s="153"/>
      <c r="R24" s="115"/>
      <c r="S24" s="146" t="s">
        <v>150</v>
      </c>
      <c r="T24" s="110">
        <v>15</v>
      </c>
      <c r="U24" s="110">
        <v>9</v>
      </c>
      <c r="V24" s="203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140</v>
      </c>
      <c r="K25" s="122"/>
      <c r="L25" s="213">
        <v>1989</v>
      </c>
      <c r="M25" s="213">
        <v>1642</v>
      </c>
      <c r="N25" s="114">
        <v>0.2113276492082825</v>
      </c>
      <c r="O25" s="133">
        <v>0.10384796115491046</v>
      </c>
      <c r="P25" s="133">
        <v>0.08942381004247903</v>
      </c>
      <c r="R25" s="112" t="s">
        <v>70</v>
      </c>
      <c r="S25" s="122"/>
      <c r="T25" s="173">
        <v>138</v>
      </c>
      <c r="U25" s="173">
        <v>93</v>
      </c>
      <c r="V25" s="114">
        <v>0.4838709677419355</v>
      </c>
      <c r="W25" s="133">
        <v>0.007205137576358795</v>
      </c>
      <c r="X25" s="133">
        <v>0.0050648077551464984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137</v>
      </c>
      <c r="K26" s="197" t="s">
        <v>0</v>
      </c>
      <c r="L26" s="215">
        <v>1444</v>
      </c>
      <c r="M26" s="144">
        <v>1367</v>
      </c>
      <c r="N26" s="198">
        <v>0.05632772494513527</v>
      </c>
      <c r="O26" s="199"/>
      <c r="P26" s="199"/>
      <c r="R26" s="128" t="s">
        <v>52</v>
      </c>
      <c r="S26" s="197" t="s">
        <v>26</v>
      </c>
      <c r="T26" s="215">
        <v>147</v>
      </c>
      <c r="U26" s="144">
        <v>153</v>
      </c>
      <c r="V26" s="202">
        <v>-0.039215686274509776</v>
      </c>
      <c r="W26" s="199"/>
      <c r="X26" s="199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0" t="s">
        <v>32</v>
      </c>
      <c r="L27" s="201">
        <v>501</v>
      </c>
      <c r="M27" s="145">
        <v>598</v>
      </c>
      <c r="N27" s="202">
        <v>-0.16220735785953178</v>
      </c>
      <c r="O27" s="153"/>
      <c r="P27" s="153"/>
      <c r="R27" s="111"/>
      <c r="S27" s="200" t="s">
        <v>31</v>
      </c>
      <c r="T27" s="201">
        <v>120</v>
      </c>
      <c r="U27" s="145">
        <v>74</v>
      </c>
      <c r="V27" s="202">
        <v>0.6216216216216217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0" t="s">
        <v>26</v>
      </c>
      <c r="L28" s="201">
        <v>491</v>
      </c>
      <c r="M28" s="145">
        <v>535</v>
      </c>
      <c r="N28" s="202">
        <v>-0.0822429906542056</v>
      </c>
      <c r="O28" s="153"/>
      <c r="P28" s="153"/>
      <c r="R28" s="111"/>
      <c r="S28" s="200" t="s">
        <v>27</v>
      </c>
      <c r="T28" s="201">
        <v>118</v>
      </c>
      <c r="U28" s="145">
        <v>109</v>
      </c>
      <c r="V28" s="202">
        <v>0.08256880733944949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150</v>
      </c>
      <c r="L29" s="110">
        <v>2197</v>
      </c>
      <c r="M29" s="110">
        <v>1886</v>
      </c>
      <c r="N29" s="203">
        <v>0.1648992576882291</v>
      </c>
      <c r="O29" s="153"/>
      <c r="P29" s="153"/>
      <c r="R29" s="115"/>
      <c r="S29" s="110" t="s">
        <v>150</v>
      </c>
      <c r="T29" s="110">
        <v>208</v>
      </c>
      <c r="U29" s="110">
        <v>224</v>
      </c>
      <c r="V29" s="203">
        <v>-0.0714285714285714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141</v>
      </c>
      <c r="K30" s="130"/>
      <c r="L30" s="173">
        <v>4633</v>
      </c>
      <c r="M30" s="173">
        <v>4386</v>
      </c>
      <c r="N30" s="114">
        <v>0.05631554947560424</v>
      </c>
      <c r="O30" s="133">
        <v>0.24189422022659635</v>
      </c>
      <c r="P30" s="133">
        <v>0.23886286896852194</v>
      </c>
      <c r="R30" s="112" t="s">
        <v>71</v>
      </c>
      <c r="S30" s="113"/>
      <c r="T30" s="173">
        <v>593</v>
      </c>
      <c r="U30" s="173">
        <v>560</v>
      </c>
      <c r="V30" s="114">
        <v>0.05892857142857144</v>
      </c>
      <c r="W30" s="133">
        <v>0.03096120712159975</v>
      </c>
      <c r="X30" s="133">
        <v>0.03049776712776386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134</v>
      </c>
      <c r="K31" s="131"/>
      <c r="L31" s="173">
        <v>123</v>
      </c>
      <c r="M31" s="173">
        <v>68</v>
      </c>
      <c r="N31" s="114">
        <v>0.8088235294117647</v>
      </c>
      <c r="O31" s="133">
        <v>0.006421970448493708</v>
      </c>
      <c r="P31" s="133">
        <v>0.0037033002940856114</v>
      </c>
      <c r="R31" s="110" t="s">
        <v>53</v>
      </c>
      <c r="S31" s="197" t="s">
        <v>26</v>
      </c>
      <c r="T31" s="215">
        <v>356</v>
      </c>
      <c r="U31" s="144">
        <v>342</v>
      </c>
      <c r="V31" s="198">
        <v>0.040935672514619936</v>
      </c>
      <c r="W31" s="199"/>
      <c r="X31" s="199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0" t="s">
        <v>0</v>
      </c>
      <c r="T32" s="201">
        <v>226</v>
      </c>
      <c r="U32" s="145">
        <v>233</v>
      </c>
      <c r="V32" s="202">
        <v>-0.030042918454935674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38" t="s">
        <v>64</v>
      </c>
      <c r="K33" s="239"/>
      <c r="L33" s="217">
        <v>19153</v>
      </c>
      <c r="M33" s="217">
        <v>18362</v>
      </c>
      <c r="N33" s="120">
        <v>0.04307809606796642</v>
      </c>
      <c r="O33" s="204">
        <v>1</v>
      </c>
      <c r="P33" s="204">
        <v>0.9999999999999999</v>
      </c>
      <c r="R33" s="111"/>
      <c r="S33" s="200" t="s">
        <v>32</v>
      </c>
      <c r="T33" s="201">
        <v>122</v>
      </c>
      <c r="U33" s="145">
        <v>153</v>
      </c>
      <c r="V33" s="202">
        <v>-0.20261437908496727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150</v>
      </c>
      <c r="T34" s="110">
        <v>201</v>
      </c>
      <c r="U34" s="110">
        <v>240</v>
      </c>
      <c r="V34" s="203">
        <v>-0.16249999999999998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905</v>
      </c>
      <c r="U35" s="173">
        <v>968</v>
      </c>
      <c r="V35" s="114">
        <v>-0.0650826446280992</v>
      </c>
      <c r="W35" s="133">
        <v>0.04725108338119355</v>
      </c>
      <c r="X35" s="133">
        <v>0.05271756889227753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7" t="s">
        <v>0</v>
      </c>
      <c r="T36" s="207">
        <v>972</v>
      </c>
      <c r="U36" s="208">
        <v>1002</v>
      </c>
      <c r="V36" s="198">
        <v>-0.029940119760479056</v>
      </c>
      <c r="W36" s="199"/>
      <c r="X36" s="199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0" t="s">
        <v>27</v>
      </c>
      <c r="T37" s="209">
        <v>602</v>
      </c>
      <c r="U37" s="210">
        <v>504</v>
      </c>
      <c r="V37" s="202">
        <v>0.19444444444444442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0" t="s">
        <v>26</v>
      </c>
      <c r="T38" s="209">
        <v>326</v>
      </c>
      <c r="U38" s="210">
        <v>144</v>
      </c>
      <c r="V38" s="202">
        <v>1.2638888888888888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150</v>
      </c>
      <c r="T39" s="110">
        <v>1955</v>
      </c>
      <c r="U39" s="110">
        <v>1581</v>
      </c>
      <c r="V39" s="203">
        <v>0.23655913978494625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3855</v>
      </c>
      <c r="U40" s="173">
        <v>3231</v>
      </c>
      <c r="V40" s="114">
        <v>0.19312906220984205</v>
      </c>
      <c r="W40" s="133">
        <v>0.2012739518613272</v>
      </c>
      <c r="X40" s="133">
        <v>0.175961224267509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7" t="s">
        <v>33</v>
      </c>
      <c r="T41" s="205">
        <v>477</v>
      </c>
      <c r="U41" s="144">
        <v>373</v>
      </c>
      <c r="V41" s="198">
        <v>0.2788203753351206</v>
      </c>
      <c r="W41" s="199"/>
      <c r="X41" s="199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0" t="s">
        <v>76</v>
      </c>
      <c r="T42" s="206">
        <v>243</v>
      </c>
      <c r="U42" s="145">
        <v>210</v>
      </c>
      <c r="V42" s="202">
        <v>0.15714285714285725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0" t="s">
        <v>27</v>
      </c>
      <c r="T43" s="206">
        <v>140</v>
      </c>
      <c r="U43" s="145">
        <v>88</v>
      </c>
      <c r="V43" s="202">
        <v>0.5909090909090908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150</v>
      </c>
      <c r="T44" s="110">
        <v>224</v>
      </c>
      <c r="U44" s="110">
        <v>237</v>
      </c>
      <c r="V44" s="203">
        <v>-0.05485232067510548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1084</v>
      </c>
      <c r="U45" s="173">
        <v>908</v>
      </c>
      <c r="V45" s="114">
        <v>0.19383259911894268</v>
      </c>
      <c r="W45" s="133">
        <v>0.056596877773716914</v>
      </c>
      <c r="X45" s="133">
        <v>0.0494499509857314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147</v>
      </c>
      <c r="U46" s="173">
        <v>141</v>
      </c>
      <c r="V46" s="114">
        <v>0.042553191489361764</v>
      </c>
      <c r="W46" s="133">
        <v>0.007675037853077847</v>
      </c>
      <c r="X46" s="133">
        <v>0.007678902080383401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8" t="s">
        <v>64</v>
      </c>
      <c r="S47" s="239"/>
      <c r="T47" s="173">
        <v>19153</v>
      </c>
      <c r="U47" s="173">
        <v>18362</v>
      </c>
      <c r="V47" s="114">
        <v>0.04307809606796642</v>
      </c>
      <c r="W47" s="174">
        <v>1</v>
      </c>
      <c r="X47" s="174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1" operator="equal">
      <formula>0</formula>
    </cfRule>
  </conditionalFormatting>
  <conditionalFormatting sqref="D5:D14">
    <cfRule type="cellIs" priority="12" dxfId="1" operator="equal">
      <formula>0</formula>
    </cfRule>
  </conditionalFormatting>
  <conditionalFormatting sqref="F5:F14">
    <cfRule type="cellIs" priority="11" dxfId="1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30 N32">
    <cfRule type="cellIs" priority="8" dxfId="0" operator="lessThan" stopIfTrue="1">
      <formula>0</formula>
    </cfRule>
  </conditionalFormatting>
  <conditionalFormatting sqref="N31">
    <cfRule type="cellIs" priority="7" dxfId="0" operator="lessThan" stopIfTrue="1">
      <formula>0</formula>
    </cfRule>
  </conditionalFormatting>
  <conditionalFormatting sqref="N33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1" operator="equal" stopIfTrue="1">
      <formula>0</formula>
    </cfRule>
  </conditionalFormatting>
  <conditionalFormatting sqref="T41 T43">
    <cfRule type="cellIs" priority="3" dxfId="1" operator="equal" stopIfTrue="1">
      <formula>0</formula>
    </cfRule>
  </conditionalFormatting>
  <conditionalFormatting sqref="T42">
    <cfRule type="cellIs" priority="2" dxfId="1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121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>
        <v>1953</v>
      </c>
      <c r="G9" s="9">
        <v>2303</v>
      </c>
      <c r="H9" s="9">
        <v>2338</v>
      </c>
      <c r="I9" s="9">
        <v>1964</v>
      </c>
      <c r="J9" s="9">
        <v>1552</v>
      </c>
      <c r="K9" s="9">
        <v>952</v>
      </c>
      <c r="L9" s="9">
        <v>1104</v>
      </c>
      <c r="M9" s="9"/>
      <c r="N9" s="9">
        <v>15296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>
        <v>-0.1797564048719026</v>
      </c>
      <c r="G10" s="97">
        <v>-0.07916833266693324</v>
      </c>
      <c r="H10" s="97">
        <v>-0.16050269299820463</v>
      </c>
      <c r="I10" s="97">
        <v>-0.11531531531531536</v>
      </c>
      <c r="J10" s="97">
        <v>0.135332845647403</v>
      </c>
      <c r="K10" s="97">
        <v>-0.09677419354838712</v>
      </c>
      <c r="L10" s="97">
        <v>0.8461538461538463</v>
      </c>
      <c r="M10" s="97"/>
      <c r="N10" s="221">
        <v>-0.17359122589010756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5" t="s">
        <v>6</v>
      </c>
      <c r="B12" s="227" t="str">
        <f>'R_MC NEW 2020vs2019'!B12:C12</f>
        <v>NOVEMBER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'R_MC NEW 2020vs2019'!B13</f>
        <v>2020</v>
      </c>
      <c r="C13" s="45">
        <f>'R_MC NEW 2020vs2019'!C13</f>
        <v>2019</v>
      </c>
      <c r="D13" s="230"/>
      <c r="E13" s="45">
        <f>'R_MC NEW 2020vs2019'!E13</f>
        <v>2020</v>
      </c>
      <c r="F13" s="45">
        <f>'R_MC NEW 2020vs2019'!F13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1104</v>
      </c>
      <c r="C14" s="166">
        <v>598</v>
      </c>
      <c r="D14" s="167">
        <v>0.8461538461538463</v>
      </c>
      <c r="E14" s="166">
        <v>15296</v>
      </c>
      <c r="F14" s="168">
        <v>18509</v>
      </c>
      <c r="G14" s="167">
        <v>-0.17359122589010756</v>
      </c>
      <c r="H14" s="220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4"/>
      <c r="C1" s="264"/>
      <c r="D1" s="264"/>
      <c r="E1" s="264"/>
      <c r="F1" s="264"/>
      <c r="G1" s="264"/>
      <c r="H1" s="264"/>
      <c r="I1" s="70"/>
      <c r="J1" s="70"/>
      <c r="K1" s="70"/>
      <c r="L1" s="70"/>
    </row>
    <row r="2" spans="2:12" ht="14.25">
      <c r="B2" s="251" t="s">
        <v>122</v>
      </c>
      <c r="C2" s="251"/>
      <c r="D2" s="251"/>
      <c r="E2" s="251"/>
      <c r="F2" s="251"/>
      <c r="G2" s="251"/>
      <c r="H2" s="251"/>
      <c r="I2" s="265"/>
      <c r="J2" s="265"/>
      <c r="K2" s="265"/>
      <c r="L2" s="265"/>
    </row>
    <row r="3" spans="2:16" ht="24" customHeight="1">
      <c r="B3" s="252" t="s">
        <v>56</v>
      </c>
      <c r="C3" s="254" t="s">
        <v>57</v>
      </c>
      <c r="D3" s="240" t="str">
        <f>'R_MC 2020 rankings'!D3:H3</f>
        <v>January - November</v>
      </c>
      <c r="E3" s="241"/>
      <c r="F3" s="241"/>
      <c r="G3" s="241"/>
      <c r="H3" s="242"/>
      <c r="I3" s="72"/>
      <c r="J3" s="73"/>
      <c r="K3" s="73"/>
      <c r="L3" s="74"/>
      <c r="M3" s="75"/>
      <c r="N3" s="75"/>
      <c r="O3" s="75"/>
      <c r="P3" s="75"/>
    </row>
    <row r="4" spans="2:16" ht="12.75">
      <c r="B4" s="253"/>
      <c r="C4" s="255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5">
        <v>1</v>
      </c>
      <c r="C5" s="176" t="s">
        <v>46</v>
      </c>
      <c r="D5" s="177">
        <v>3762</v>
      </c>
      <c r="E5" s="178">
        <v>0.24594665271966526</v>
      </c>
      <c r="F5" s="177">
        <v>5795</v>
      </c>
      <c r="G5" s="179">
        <v>0.313090928737371</v>
      </c>
      <c r="H5" s="169">
        <v>-0.3508196721311475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0">
        <v>2</v>
      </c>
      <c r="C6" s="181" t="s">
        <v>28</v>
      </c>
      <c r="D6" s="182">
        <v>2997</v>
      </c>
      <c r="E6" s="183">
        <v>0.19593357740585773</v>
      </c>
      <c r="F6" s="182">
        <v>2192</v>
      </c>
      <c r="G6" s="184">
        <v>0.11842887244043439</v>
      </c>
      <c r="H6" s="170">
        <v>0.36724452554744524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0">
        <v>3</v>
      </c>
      <c r="C7" s="181" t="s">
        <v>77</v>
      </c>
      <c r="D7" s="182">
        <v>1283</v>
      </c>
      <c r="E7" s="183">
        <v>0.0838781380753138</v>
      </c>
      <c r="F7" s="182">
        <v>1206</v>
      </c>
      <c r="G7" s="184">
        <v>0.06515749095034848</v>
      </c>
      <c r="H7" s="170">
        <v>0.06384742951907141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0">
        <v>4</v>
      </c>
      <c r="C8" s="181" t="s">
        <v>143</v>
      </c>
      <c r="D8" s="182">
        <v>1205</v>
      </c>
      <c r="E8" s="183">
        <v>0.07877876569037658</v>
      </c>
      <c r="F8" s="182">
        <v>1581</v>
      </c>
      <c r="G8" s="184">
        <v>0.08541790480306878</v>
      </c>
      <c r="H8" s="170">
        <v>-0.23782416192283362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0">
        <v>5</v>
      </c>
      <c r="C9" s="181" t="s">
        <v>30</v>
      </c>
      <c r="D9" s="182">
        <v>716</v>
      </c>
      <c r="E9" s="183">
        <v>0.046809623430962344</v>
      </c>
      <c r="F9" s="182">
        <v>1033</v>
      </c>
      <c r="G9" s="216">
        <v>0.05581068669296018</v>
      </c>
      <c r="H9" s="170">
        <v>-0.30687318489835436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0">
        <v>6</v>
      </c>
      <c r="C10" s="181" t="s">
        <v>145</v>
      </c>
      <c r="D10" s="182">
        <v>408</v>
      </c>
      <c r="E10" s="183">
        <v>0.026673640167364017</v>
      </c>
      <c r="F10" s="182">
        <v>311</v>
      </c>
      <c r="G10" s="216">
        <v>0.016802636555189366</v>
      </c>
      <c r="H10" s="170">
        <v>0.31189710610932475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0">
        <v>7</v>
      </c>
      <c r="C11" s="181" t="s">
        <v>82</v>
      </c>
      <c r="D11" s="182">
        <v>395</v>
      </c>
      <c r="E11" s="183">
        <v>0.025823744769874476</v>
      </c>
      <c r="F11" s="182">
        <v>773</v>
      </c>
      <c r="G11" s="184">
        <v>0.04176346642174077</v>
      </c>
      <c r="H11" s="170">
        <v>-0.48900388098318237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0">
        <v>8</v>
      </c>
      <c r="C12" s="181" t="s">
        <v>93</v>
      </c>
      <c r="D12" s="182">
        <v>393</v>
      </c>
      <c r="E12" s="183">
        <v>0.025692991631799163</v>
      </c>
      <c r="F12" s="182">
        <v>352</v>
      </c>
      <c r="G12" s="184">
        <v>0.01901777513642012</v>
      </c>
      <c r="H12" s="170">
        <v>0.11647727272727271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0">
        <v>9</v>
      </c>
      <c r="C13" s="181" t="s">
        <v>135</v>
      </c>
      <c r="D13" s="182">
        <v>385</v>
      </c>
      <c r="E13" s="183">
        <v>0.025169979079497907</v>
      </c>
      <c r="F13" s="182">
        <v>234</v>
      </c>
      <c r="G13" s="184">
        <v>0.012642498244097466</v>
      </c>
      <c r="H13" s="170">
        <v>0.6452991452991452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5">
        <v>10</v>
      </c>
      <c r="C14" s="186" t="s">
        <v>144</v>
      </c>
      <c r="D14" s="187">
        <v>364</v>
      </c>
      <c r="E14" s="188">
        <v>0.023797071129707113</v>
      </c>
      <c r="F14" s="187">
        <v>979</v>
      </c>
      <c r="G14" s="189">
        <v>0.05289318709816846</v>
      </c>
      <c r="H14" s="190">
        <v>-0.6281920326864148</v>
      </c>
      <c r="I14" s="75"/>
      <c r="J14" s="78"/>
      <c r="K14" s="78"/>
      <c r="L14" s="78"/>
      <c r="N14" s="75"/>
      <c r="O14" s="75"/>
      <c r="P14" s="75"/>
    </row>
    <row r="15" spans="2:16" ht="12.75">
      <c r="B15" s="249" t="s">
        <v>151</v>
      </c>
      <c r="C15" s="250"/>
      <c r="D15" s="214">
        <v>11908</v>
      </c>
      <c r="E15" s="117">
        <v>0.7785041841004186</v>
      </c>
      <c r="F15" s="118">
        <v>14456</v>
      </c>
      <c r="G15" s="117">
        <v>0.7810254470797989</v>
      </c>
      <c r="H15" s="119">
        <v>-0.1762589928057554</v>
      </c>
      <c r="I15" s="76"/>
      <c r="J15" s="76"/>
      <c r="K15" s="76"/>
      <c r="N15" s="75"/>
      <c r="O15" s="75"/>
      <c r="P15" s="75"/>
    </row>
    <row r="16" spans="2:11" ht="12.75" customHeight="1">
      <c r="B16" s="249" t="s">
        <v>152</v>
      </c>
      <c r="C16" s="250"/>
      <c r="D16" s="118">
        <v>3388</v>
      </c>
      <c r="E16" s="117">
        <v>0.2214958158995816</v>
      </c>
      <c r="F16" s="118">
        <v>4053</v>
      </c>
      <c r="G16" s="117">
        <v>0.218974552920201</v>
      </c>
      <c r="H16" s="120">
        <v>-0.1640759930915371</v>
      </c>
      <c r="I16" s="76"/>
      <c r="J16" s="76"/>
      <c r="K16" s="76"/>
    </row>
    <row r="17" spans="2:11" ht="12.75">
      <c r="B17" s="249" t="s">
        <v>153</v>
      </c>
      <c r="C17" s="250"/>
      <c r="D17" s="158">
        <v>15296</v>
      </c>
      <c r="E17" s="171">
        <v>1.0000000000000033</v>
      </c>
      <c r="F17" s="158">
        <v>18509</v>
      </c>
      <c r="G17" s="172">
        <v>1.0000000000000018</v>
      </c>
      <c r="H17" s="157">
        <v>-0.17359122589010756</v>
      </c>
      <c r="I17" s="76"/>
      <c r="J17" s="76"/>
      <c r="K17" s="76"/>
    </row>
    <row r="18" spans="2:11" ht="12.75">
      <c r="B18" s="245" t="s">
        <v>80</v>
      </c>
      <c r="C18" s="245"/>
      <c r="D18" s="245"/>
      <c r="E18" s="245"/>
      <c r="F18" s="245"/>
      <c r="G18" s="245"/>
      <c r="H18" s="245"/>
      <c r="I18" s="76"/>
      <c r="J18" s="76"/>
      <c r="K18" s="76"/>
    </row>
    <row r="19" spans="2:11" ht="12.75">
      <c r="B19" s="237" t="s">
        <v>43</v>
      </c>
      <c r="C19" s="237"/>
      <c r="D19" s="237"/>
      <c r="E19" s="237"/>
      <c r="F19" s="237"/>
      <c r="G19" s="237"/>
      <c r="H19" s="237"/>
      <c r="I19" s="76"/>
      <c r="J19" s="76"/>
      <c r="K19" s="76"/>
    </row>
    <row r="20" spans="2:11" ht="12.75">
      <c r="B20" s="237"/>
      <c r="C20" s="237"/>
      <c r="D20" s="237"/>
      <c r="E20" s="237"/>
      <c r="F20" s="237"/>
      <c r="G20" s="237"/>
      <c r="H20" s="237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15:H16">
    <cfRule type="cellIs" priority="8" dxfId="7" operator="lessThan">
      <formula>0</formula>
    </cfRule>
  </conditionalFormatting>
  <conditionalFormatting sqref="H15:H16">
    <cfRule type="cellIs" priority="7" dxfId="0" operator="lessThan" stopIfTrue="1">
      <formula>0</formula>
    </cfRule>
  </conditionalFormatting>
  <conditionalFormatting sqref="H5:H9">
    <cfRule type="cellIs" priority="6" dxfId="0" operator="lessThan">
      <formula>0</formula>
    </cfRule>
  </conditionalFormatting>
  <conditionalFormatting sqref="H10:H14">
    <cfRule type="cellIs" priority="5" dxfId="0" operator="lessThan">
      <formula>0</formula>
    </cfRule>
  </conditionalFormatting>
  <conditionalFormatting sqref="E5:E14 G5:H14">
    <cfRule type="cellIs" priority="4" dxfId="1" operator="equal">
      <formula>0</formula>
    </cfRule>
  </conditionalFormatting>
  <conditionalFormatting sqref="D5:D14">
    <cfRule type="cellIs" priority="3" dxfId="1" operator="equal">
      <formula>0</formula>
    </cfRule>
  </conditionalFormatting>
  <conditionalFormatting sqref="F5:F14">
    <cfRule type="cellIs" priority="2" dxfId="1" operator="equal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123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125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>
        <v>8171</v>
      </c>
      <c r="G3" s="3">
        <v>8253</v>
      </c>
      <c r="H3" s="3">
        <v>7790</v>
      </c>
      <c r="I3" s="3">
        <v>5859</v>
      </c>
      <c r="J3" s="3">
        <v>4771</v>
      </c>
      <c r="K3" s="3">
        <v>3406</v>
      </c>
      <c r="L3" s="3">
        <v>2402</v>
      </c>
      <c r="M3" s="3"/>
      <c r="N3" s="3">
        <v>57066</v>
      </c>
      <c r="O3" s="97">
        <v>0.8662638897322241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>
        <v>1065</v>
      </c>
      <c r="G4" s="3">
        <v>1204</v>
      </c>
      <c r="H4" s="3">
        <v>1313</v>
      </c>
      <c r="I4" s="3">
        <v>1182</v>
      </c>
      <c r="J4" s="3">
        <v>953</v>
      </c>
      <c r="K4" s="3">
        <v>671</v>
      </c>
      <c r="L4" s="3">
        <v>468</v>
      </c>
      <c r="M4" s="3"/>
      <c r="N4" s="3">
        <v>8810</v>
      </c>
      <c r="O4" s="97">
        <v>0.13373611026777582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112</v>
      </c>
      <c r="B5" s="9">
        <v>4356</v>
      </c>
      <c r="C5" s="9">
        <v>5076</v>
      </c>
      <c r="D5" s="9">
        <v>4217</v>
      </c>
      <c r="E5" s="9">
        <v>4719</v>
      </c>
      <c r="F5" s="9">
        <v>9236</v>
      </c>
      <c r="G5" s="9">
        <v>9457</v>
      </c>
      <c r="H5" s="9">
        <v>9103</v>
      </c>
      <c r="I5" s="9">
        <v>7041</v>
      </c>
      <c r="J5" s="9">
        <v>5724</v>
      </c>
      <c r="K5" s="9">
        <v>4077</v>
      </c>
      <c r="L5" s="9">
        <v>2870</v>
      </c>
      <c r="M5" s="9"/>
      <c r="N5" s="9">
        <v>65876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113</v>
      </c>
      <c r="B6" s="211">
        <v>0.3308890925756187</v>
      </c>
      <c r="C6" s="211">
        <v>0.165289256198347</v>
      </c>
      <c r="D6" s="211">
        <v>-0.1692277383766746</v>
      </c>
      <c r="E6" s="211">
        <v>0.11904197296656394</v>
      </c>
      <c r="F6" s="211">
        <v>0.9571943208306846</v>
      </c>
      <c r="G6" s="211">
        <v>0.02392810740580331</v>
      </c>
      <c r="H6" s="211">
        <v>-0.03743258961615736</v>
      </c>
      <c r="I6" s="211">
        <v>-0.2265187300889816</v>
      </c>
      <c r="J6" s="211">
        <v>-0.1870472944184065</v>
      </c>
      <c r="K6" s="211">
        <v>-0.28773584905660377</v>
      </c>
      <c r="L6" s="211">
        <v>-0.2960510179053225</v>
      </c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124</v>
      </c>
      <c r="B7" s="212">
        <v>0.927433628318584</v>
      </c>
      <c r="C7" s="212">
        <v>0.06705907084296836</v>
      </c>
      <c r="D7" s="212">
        <v>-0.5001185395922239</v>
      </c>
      <c r="E7" s="212">
        <v>-0.571155943293348</v>
      </c>
      <c r="F7" s="212">
        <v>0.06565132110303451</v>
      </c>
      <c r="G7" s="212">
        <v>0.12089605309944296</v>
      </c>
      <c r="H7" s="212">
        <v>0.013922922699933116</v>
      </c>
      <c r="I7" s="212">
        <v>-0.01634534786253139</v>
      </c>
      <c r="J7" s="212">
        <v>0.11731407378489167</v>
      </c>
      <c r="K7" s="212">
        <v>-0.043406851243547595</v>
      </c>
      <c r="L7" s="212">
        <v>-0.04998344918901021</v>
      </c>
      <c r="M7" s="212"/>
      <c r="N7" s="212">
        <v>-0.08636256466443837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5" t="s">
        <v>6</v>
      </c>
      <c r="B9" s="227" t="str">
        <f>'R_MP NEW 2020vs2019'!B12:C12</f>
        <v>NOVEMBER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'R_MP NEW 2020vs2019'!B13</f>
        <v>2020</v>
      </c>
      <c r="C10" s="45">
        <f>'R_MP NEW 2020vs2019'!C13</f>
        <v>2019</v>
      </c>
      <c r="D10" s="230"/>
      <c r="E10" s="45">
        <f>'R_MP NEW 2020vs2019'!E13</f>
        <v>2020</v>
      </c>
      <c r="F10" s="45">
        <f>'R_MP NEW 2020vs2019'!F13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1">
        <v>2402</v>
      </c>
      <c r="C11" s="191">
        <v>2623</v>
      </c>
      <c r="D11" s="192">
        <v>-0.08425467022493327</v>
      </c>
      <c r="E11" s="191">
        <v>57066</v>
      </c>
      <c r="F11" s="193">
        <v>62933</v>
      </c>
      <c r="G11" s="192">
        <v>-0.09322612937568531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1">
        <v>468</v>
      </c>
      <c r="C12" s="191">
        <v>398</v>
      </c>
      <c r="D12" s="192">
        <v>0.1758793969849246</v>
      </c>
      <c r="E12" s="191">
        <v>8810</v>
      </c>
      <c r="F12" s="193">
        <v>9170</v>
      </c>
      <c r="G12" s="192">
        <v>-0.03925845147219198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1">
        <v>2870</v>
      </c>
      <c r="C13" s="191">
        <v>3021</v>
      </c>
      <c r="D13" s="192">
        <v>-0.04998344918901021</v>
      </c>
      <c r="E13" s="191">
        <v>65876</v>
      </c>
      <c r="F13" s="191">
        <v>72103</v>
      </c>
      <c r="G13" s="192">
        <v>-0.08636256466443837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B43" sqref="B43:G45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6" t="s">
        <v>126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12"/>
    </row>
    <row r="3" spans="1:15" ht="21" customHeight="1">
      <c r="A3" s="281" t="s">
        <v>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4">
        <v>2407</v>
      </c>
      <c r="C8" s="194">
        <v>5189</v>
      </c>
      <c r="D8" s="194">
        <v>9818</v>
      </c>
      <c r="E8" s="194">
        <v>13011</v>
      </c>
      <c r="F8" s="194">
        <v>10091</v>
      </c>
      <c r="G8" s="194">
        <v>9661</v>
      </c>
      <c r="H8" s="194">
        <v>10005</v>
      </c>
      <c r="I8" s="194">
        <v>7767</v>
      </c>
      <c r="J8" s="194">
        <v>5580</v>
      </c>
      <c r="K8" s="194">
        <v>4526</v>
      </c>
      <c r="L8" s="194">
        <v>3240</v>
      </c>
      <c r="M8" s="194">
        <v>3557</v>
      </c>
      <c r="N8" s="194">
        <v>84852</v>
      </c>
      <c r="O8" s="14"/>
      <c r="R8" s="35"/>
    </row>
    <row r="9" spans="1:18" ht="13.5" customHeight="1">
      <c r="A9" s="64" t="s">
        <v>127</v>
      </c>
      <c r="B9" s="272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4"/>
      <c r="O9" s="14"/>
      <c r="R9" s="33"/>
    </row>
    <row r="10" spans="1:18" ht="12.75">
      <c r="A10" s="136" t="s">
        <v>128</v>
      </c>
      <c r="B10" s="65">
        <v>698</v>
      </c>
      <c r="C10" s="65">
        <v>1090</v>
      </c>
      <c r="D10" s="65">
        <v>1350</v>
      </c>
      <c r="E10" s="65">
        <v>1613</v>
      </c>
      <c r="F10" s="65">
        <v>2729</v>
      </c>
      <c r="G10" s="65">
        <v>2949</v>
      </c>
      <c r="H10" s="65">
        <v>3027</v>
      </c>
      <c r="I10" s="65">
        <v>2057</v>
      </c>
      <c r="J10" s="65">
        <v>1528</v>
      </c>
      <c r="K10" s="65">
        <v>1113</v>
      </c>
      <c r="L10" s="65">
        <v>999</v>
      </c>
      <c r="M10" s="65"/>
      <c r="N10" s="65">
        <v>19153</v>
      </c>
      <c r="O10" s="14"/>
      <c r="R10" s="33"/>
    </row>
    <row r="11" spans="1:18" s="17" customFormat="1" ht="12.75">
      <c r="A11" s="64" t="s">
        <v>129</v>
      </c>
      <c r="B11" s="136">
        <v>3827</v>
      </c>
      <c r="C11" s="136">
        <v>4509</v>
      </c>
      <c r="D11" s="136">
        <v>3775</v>
      </c>
      <c r="E11" s="136">
        <v>4303</v>
      </c>
      <c r="F11" s="136">
        <v>8171</v>
      </c>
      <c r="G11" s="136">
        <v>8253</v>
      </c>
      <c r="H11" s="136">
        <v>7790</v>
      </c>
      <c r="I11" s="136">
        <v>5859</v>
      </c>
      <c r="J11" s="136">
        <v>4771</v>
      </c>
      <c r="K11" s="136">
        <v>3406</v>
      </c>
      <c r="L11" s="136">
        <v>2402</v>
      </c>
      <c r="M11" s="136"/>
      <c r="N11" s="136">
        <v>57066</v>
      </c>
      <c r="O11" s="16"/>
      <c r="R11" s="33"/>
    </row>
    <row r="12" spans="1:18" s="5" customFormat="1" ht="12.75">
      <c r="A12" s="40" t="s">
        <v>130</v>
      </c>
      <c r="B12" s="41">
        <v>4525</v>
      </c>
      <c r="C12" s="41">
        <v>5599</v>
      </c>
      <c r="D12" s="41">
        <v>5125</v>
      </c>
      <c r="E12" s="41">
        <v>5916</v>
      </c>
      <c r="F12" s="41">
        <v>10900</v>
      </c>
      <c r="G12" s="41">
        <v>11202</v>
      </c>
      <c r="H12" s="41">
        <v>10817</v>
      </c>
      <c r="I12" s="41">
        <v>7916</v>
      </c>
      <c r="J12" s="41">
        <v>6299</v>
      </c>
      <c r="K12" s="41">
        <v>4519</v>
      </c>
      <c r="L12" s="41">
        <v>3401</v>
      </c>
      <c r="M12" s="41"/>
      <c r="N12" s="41">
        <v>76219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>
        <v>0.08017044891487468</v>
      </c>
      <c r="G13" s="154">
        <v>0.1595072973812235</v>
      </c>
      <c r="H13" s="154">
        <v>0.08115942028985512</v>
      </c>
      <c r="I13" s="154">
        <v>0.019183726020342462</v>
      </c>
      <c r="J13" s="154">
        <v>0.12885304659498198</v>
      </c>
      <c r="K13" s="154">
        <v>-0.0015466195315951836</v>
      </c>
      <c r="L13" s="154">
        <v>0.04969135802469138</v>
      </c>
      <c r="M13" s="154"/>
      <c r="N13" s="154">
        <v>-0.062439264407405104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>
        <v>0.0990737011679419</v>
      </c>
      <c r="G14" s="154">
        <v>0.2282382340691378</v>
      </c>
      <c r="H14" s="154">
        <v>0.2946963216424294</v>
      </c>
      <c r="I14" s="154">
        <v>0.16149068322981375</v>
      </c>
      <c r="J14" s="154">
        <v>0.24836601307189543</v>
      </c>
      <c r="K14" s="154">
        <v>0.2633371169125993</v>
      </c>
      <c r="L14" s="154">
        <v>0.619124797406807</v>
      </c>
      <c r="M14" s="154"/>
      <c r="N14" s="154">
        <v>0.04307809606796642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>
        <v>0.07400105152471093</v>
      </c>
      <c r="G15" s="154">
        <v>0.13677685950413232</v>
      </c>
      <c r="H15" s="154">
        <v>0.016042780748663166</v>
      </c>
      <c r="I15" s="154">
        <v>-0.022848565710473667</v>
      </c>
      <c r="J15" s="154">
        <v>0.09527089072543626</v>
      </c>
      <c r="K15" s="154">
        <v>-0.06556927297668036</v>
      </c>
      <c r="L15" s="154">
        <v>-0.08425467022493327</v>
      </c>
      <c r="M15" s="154"/>
      <c r="N15" s="154">
        <v>-0.09322612937568531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>
        <v>0.25036697247706424</v>
      </c>
      <c r="G16" s="154">
        <v>0.26325656132833425</v>
      </c>
      <c r="H16" s="154">
        <v>0.2798372931496718</v>
      </c>
      <c r="I16" s="154">
        <v>0.2598534613441132</v>
      </c>
      <c r="J16" s="154">
        <v>0.2425781870138117</v>
      </c>
      <c r="K16" s="154">
        <v>0.2462934277495021</v>
      </c>
      <c r="L16" s="154">
        <v>0.2937371361364305</v>
      </c>
      <c r="M16" s="154"/>
      <c r="N16" s="154">
        <v>0.25128904866240703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1" t="s">
        <v>3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78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80"/>
      <c r="O20" s="14"/>
      <c r="R20" s="33"/>
    </row>
    <row r="21" spans="1:18" ht="12.75">
      <c r="A21" s="136" t="s">
        <v>90</v>
      </c>
      <c r="B21" s="195">
        <v>362</v>
      </c>
      <c r="C21" s="195">
        <v>803</v>
      </c>
      <c r="D21" s="195">
        <v>1857</v>
      </c>
      <c r="E21" s="195">
        <v>2581</v>
      </c>
      <c r="F21" s="195">
        <v>2381</v>
      </c>
      <c r="G21" s="195">
        <v>2501</v>
      </c>
      <c r="H21" s="195">
        <v>2785</v>
      </c>
      <c r="I21" s="195">
        <v>2220</v>
      </c>
      <c r="J21" s="195">
        <v>1367</v>
      </c>
      <c r="K21" s="195">
        <v>1054</v>
      </c>
      <c r="L21" s="195">
        <v>598</v>
      </c>
      <c r="M21" s="195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4">
        <v>675</v>
      </c>
      <c r="C23" s="194">
        <v>1264</v>
      </c>
      <c r="D23" s="194">
        <v>2643</v>
      </c>
      <c r="E23" s="194">
        <v>3700</v>
      </c>
      <c r="F23" s="194">
        <v>3440</v>
      </c>
      <c r="G23" s="194">
        <v>3678</v>
      </c>
      <c r="H23" s="194">
        <v>4096</v>
      </c>
      <c r="I23" s="194">
        <v>3382</v>
      </c>
      <c r="J23" s="194">
        <v>2134</v>
      </c>
      <c r="K23" s="194">
        <v>1671</v>
      </c>
      <c r="L23" s="194">
        <v>996</v>
      </c>
      <c r="M23" s="194">
        <v>1119</v>
      </c>
      <c r="N23" s="194">
        <v>28798</v>
      </c>
      <c r="O23" s="14"/>
      <c r="R23" s="33"/>
    </row>
    <row r="24" spans="1:18" ht="12.75">
      <c r="A24" s="64" t="s">
        <v>127</v>
      </c>
      <c r="B24" s="272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4"/>
      <c r="O24" s="14"/>
      <c r="R24" s="33"/>
    </row>
    <row r="25" spans="1:18" ht="12.75">
      <c r="A25" s="136" t="s">
        <v>131</v>
      </c>
      <c r="B25" s="65">
        <v>649</v>
      </c>
      <c r="C25" s="65">
        <v>863</v>
      </c>
      <c r="D25" s="65">
        <v>807</v>
      </c>
      <c r="E25" s="65">
        <v>811</v>
      </c>
      <c r="F25" s="65">
        <v>1953</v>
      </c>
      <c r="G25" s="65">
        <v>2303</v>
      </c>
      <c r="H25" s="65">
        <v>2338</v>
      </c>
      <c r="I25" s="65">
        <v>1964</v>
      </c>
      <c r="J25" s="65">
        <v>1552</v>
      </c>
      <c r="K25" s="65">
        <v>952</v>
      </c>
      <c r="L25" s="65">
        <v>1104</v>
      </c>
      <c r="M25" s="65"/>
      <c r="N25" s="65">
        <v>15296</v>
      </c>
      <c r="O25" s="14"/>
      <c r="R25" s="33"/>
    </row>
    <row r="26" spans="1:18" s="17" customFormat="1" ht="12.75">
      <c r="A26" s="64" t="s">
        <v>132</v>
      </c>
      <c r="B26" s="136">
        <v>529</v>
      </c>
      <c r="C26" s="136">
        <v>567</v>
      </c>
      <c r="D26" s="136">
        <v>442</v>
      </c>
      <c r="E26" s="136">
        <v>416</v>
      </c>
      <c r="F26" s="136">
        <v>1065</v>
      </c>
      <c r="G26" s="136">
        <v>1204</v>
      </c>
      <c r="H26" s="136">
        <v>1313</v>
      </c>
      <c r="I26" s="136">
        <v>1182</v>
      </c>
      <c r="J26" s="136">
        <v>953</v>
      </c>
      <c r="K26" s="136">
        <v>671</v>
      </c>
      <c r="L26" s="136">
        <v>468</v>
      </c>
      <c r="M26" s="136"/>
      <c r="N26" s="136">
        <v>8810</v>
      </c>
      <c r="O26" s="16"/>
      <c r="R26" s="33"/>
    </row>
    <row r="27" spans="1:15" s="5" customFormat="1" ht="12.75">
      <c r="A27" s="40" t="s">
        <v>133</v>
      </c>
      <c r="B27" s="41">
        <v>1178</v>
      </c>
      <c r="C27" s="41">
        <v>1430</v>
      </c>
      <c r="D27" s="41">
        <v>1249</v>
      </c>
      <c r="E27" s="41">
        <v>1227</v>
      </c>
      <c r="F27" s="41">
        <v>3018</v>
      </c>
      <c r="G27" s="41">
        <v>3507</v>
      </c>
      <c r="H27" s="41">
        <v>3651</v>
      </c>
      <c r="I27" s="41">
        <v>3146</v>
      </c>
      <c r="J27" s="41">
        <v>2505</v>
      </c>
      <c r="K27" s="41">
        <v>1623</v>
      </c>
      <c r="L27" s="41">
        <v>1572</v>
      </c>
      <c r="M27" s="41"/>
      <c r="N27" s="41">
        <v>24106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>
        <v>-0.12267441860465111</v>
      </c>
      <c r="G28" s="154">
        <v>-0.046492659053833596</v>
      </c>
      <c r="H28" s="154">
        <v>-0.108642578125</v>
      </c>
      <c r="I28" s="154">
        <v>-0.06978119455943232</v>
      </c>
      <c r="J28" s="154">
        <v>0.1738519212746017</v>
      </c>
      <c r="K28" s="154">
        <v>-0.02872531418312385</v>
      </c>
      <c r="L28" s="154">
        <v>0.5783132530120483</v>
      </c>
      <c r="M28" s="154"/>
      <c r="N28" s="154">
        <v>-0.1290870334910943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>
        <v>-0.1797564048719026</v>
      </c>
      <c r="G29" s="154">
        <v>-0.07916833266693324</v>
      </c>
      <c r="H29" s="154">
        <v>-0.16050269299820463</v>
      </c>
      <c r="I29" s="154">
        <v>-0.11531531531531536</v>
      </c>
      <c r="J29" s="154">
        <v>0.135332845647403</v>
      </c>
      <c r="K29" s="154">
        <v>-0.09677419354838712</v>
      </c>
      <c r="L29" s="154">
        <v>0.8461538461538463</v>
      </c>
      <c r="M29" s="154"/>
      <c r="N29" s="154">
        <v>-0.17359122589010756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>
        <v>0.0056657223796034994</v>
      </c>
      <c r="G30" s="154">
        <v>0.022939677145284554</v>
      </c>
      <c r="H30" s="154">
        <v>0.0015255530129671957</v>
      </c>
      <c r="I30" s="154">
        <v>0.01721170395869187</v>
      </c>
      <c r="J30" s="154">
        <v>0.2425032594524119</v>
      </c>
      <c r="K30" s="154">
        <v>0.08752025931928697</v>
      </c>
      <c r="L30" s="154">
        <v>0.1758793969849246</v>
      </c>
      <c r="M30" s="154"/>
      <c r="N30" s="154">
        <v>-0.03925845147219198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>
        <v>0.647117296222664</v>
      </c>
      <c r="G31" s="154">
        <v>0.656686626746507</v>
      </c>
      <c r="H31" s="154">
        <v>0.6403725006847439</v>
      </c>
      <c r="I31" s="154">
        <v>0.6242848061029879</v>
      </c>
      <c r="J31" s="154">
        <v>0.619560878243513</v>
      </c>
      <c r="K31" s="154">
        <v>0.5865680837954406</v>
      </c>
      <c r="L31" s="154">
        <v>0.7022900763358778</v>
      </c>
      <c r="M31" s="154"/>
      <c r="N31" s="154">
        <v>0.6345308222019415</v>
      </c>
    </row>
    <row r="34" spans="1:7" ht="30.75" customHeight="1">
      <c r="A34" s="235" t="s">
        <v>4</v>
      </c>
      <c r="B34" s="270" t="str">
        <f>'R_PTW USED 2020vs2019'!B9:C9</f>
        <v>NOVEMBER</v>
      </c>
      <c r="C34" s="271"/>
      <c r="D34" s="268" t="s">
        <v>34</v>
      </c>
      <c r="E34" s="266" t="s">
        <v>23</v>
      </c>
      <c r="F34" s="267"/>
      <c r="G34" s="268" t="s">
        <v>34</v>
      </c>
    </row>
    <row r="35" spans="1:7" ht="15.75" customHeight="1">
      <c r="A35" s="236"/>
      <c r="B35" s="45">
        <v>2020</v>
      </c>
      <c r="C35" s="45">
        <v>2019</v>
      </c>
      <c r="D35" s="269"/>
      <c r="E35" s="45">
        <v>2020</v>
      </c>
      <c r="F35" s="45">
        <v>2019</v>
      </c>
      <c r="G35" s="269"/>
    </row>
    <row r="36" spans="1:7" ht="15.75" customHeight="1">
      <c r="A36" s="67" t="s">
        <v>40</v>
      </c>
      <c r="B36" s="196">
        <v>999</v>
      </c>
      <c r="C36" s="196">
        <v>617</v>
      </c>
      <c r="D36" s="192">
        <v>0.619124797406807</v>
      </c>
      <c r="E36" s="196">
        <v>19153</v>
      </c>
      <c r="F36" s="196">
        <v>18362</v>
      </c>
      <c r="G36" s="192">
        <v>0.04307809606796642</v>
      </c>
    </row>
    <row r="37" spans="1:7" ht="15.75" customHeight="1">
      <c r="A37" s="67" t="s">
        <v>41</v>
      </c>
      <c r="B37" s="196">
        <v>2402</v>
      </c>
      <c r="C37" s="196">
        <v>2623</v>
      </c>
      <c r="D37" s="192">
        <v>-0.08425467022493327</v>
      </c>
      <c r="E37" s="196">
        <v>57066</v>
      </c>
      <c r="F37" s="196">
        <v>62933</v>
      </c>
      <c r="G37" s="192">
        <v>-0.09322612937568531</v>
      </c>
    </row>
    <row r="38" spans="1:7" ht="15.75" customHeight="1">
      <c r="A38" s="95" t="s">
        <v>5</v>
      </c>
      <c r="B38" s="196">
        <v>3401</v>
      </c>
      <c r="C38" s="196">
        <v>3240</v>
      </c>
      <c r="D38" s="192">
        <v>0.04969135802469138</v>
      </c>
      <c r="E38" s="196">
        <v>76219</v>
      </c>
      <c r="F38" s="196">
        <v>81295</v>
      </c>
      <c r="G38" s="192">
        <v>-0.062439264407405104</v>
      </c>
    </row>
    <row r="39" ht="15.75" customHeight="1"/>
    <row r="40" ht="15.75" customHeight="1"/>
    <row r="41" spans="1:7" ht="32.25" customHeight="1">
      <c r="A41" s="235" t="s">
        <v>3</v>
      </c>
      <c r="B41" s="270" t="str">
        <f>B34</f>
        <v>NOVEMBER</v>
      </c>
      <c r="C41" s="271"/>
      <c r="D41" s="268" t="s">
        <v>34</v>
      </c>
      <c r="E41" s="266" t="s">
        <v>23</v>
      </c>
      <c r="F41" s="267"/>
      <c r="G41" s="268" t="s">
        <v>34</v>
      </c>
    </row>
    <row r="42" spans="1:7" ht="15.75" customHeight="1">
      <c r="A42" s="236"/>
      <c r="B42" s="45">
        <v>2020</v>
      </c>
      <c r="C42" s="45">
        <v>2019</v>
      </c>
      <c r="D42" s="269"/>
      <c r="E42" s="45">
        <v>2020</v>
      </c>
      <c r="F42" s="45">
        <v>2019</v>
      </c>
      <c r="G42" s="269"/>
    </row>
    <row r="43" spans="1:7" ht="15.75" customHeight="1">
      <c r="A43" s="67" t="s">
        <v>40</v>
      </c>
      <c r="B43" s="196">
        <v>1104</v>
      </c>
      <c r="C43" s="196">
        <v>598</v>
      </c>
      <c r="D43" s="192">
        <v>0.8461538461538463</v>
      </c>
      <c r="E43" s="196">
        <v>15296</v>
      </c>
      <c r="F43" s="196">
        <v>18509</v>
      </c>
      <c r="G43" s="192">
        <v>-0.17359122589010756</v>
      </c>
    </row>
    <row r="44" spans="1:7" ht="15.75" customHeight="1">
      <c r="A44" s="67" t="s">
        <v>41</v>
      </c>
      <c r="B44" s="196">
        <v>468</v>
      </c>
      <c r="C44" s="196">
        <v>398</v>
      </c>
      <c r="D44" s="192">
        <v>0.1758793969849246</v>
      </c>
      <c r="E44" s="196">
        <v>8810</v>
      </c>
      <c r="F44" s="196">
        <v>9170</v>
      </c>
      <c r="G44" s="192">
        <v>-0.03925845147219198</v>
      </c>
    </row>
    <row r="45" spans="1:7" ht="15.75" customHeight="1">
      <c r="A45" s="95" t="s">
        <v>5</v>
      </c>
      <c r="B45" s="196">
        <v>1572</v>
      </c>
      <c r="C45" s="196">
        <v>996</v>
      </c>
      <c r="D45" s="192">
        <v>0.5783132530120483</v>
      </c>
      <c r="E45" s="196">
        <v>24106</v>
      </c>
      <c r="F45" s="196">
        <v>27679</v>
      </c>
      <c r="G45" s="192">
        <v>-0.1290870334910943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5" t="s">
        <v>44</v>
      </c>
      <c r="B52" s="275"/>
      <c r="C52" s="275"/>
      <c r="D52" s="275"/>
      <c r="E52" s="275"/>
      <c r="F52" s="275"/>
      <c r="G52" s="275"/>
      <c r="H52" s="275"/>
      <c r="I52" s="275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2020-12-08T13:49:22Z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